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H.Stolla\Dropbox\Wohnkultur HaSt\PRIMAVERA\PROGRAMME\SORTIMENT_POLSTER\KOS LC\Preis- &amp; Typenlisten\"/>
    </mc:Choice>
  </mc:AlternateContent>
  <xr:revisionPtr revIDLastSave="0" documentId="8_{13B01B43-C634-4E10-9FFF-4A220E368703}" xr6:coauthVersionLast="45" xr6:coauthVersionMax="45" xr10:uidLastSave="{00000000-0000-0000-0000-000000000000}"/>
  <bookViews>
    <workbookView xWindow="46875" yWindow="930" windowWidth="18615" windowHeight="14625" xr2:uid="{46372C37-C9A2-3745-80AC-23387EF53607}"/>
  </bookViews>
  <sheets>
    <sheet name="Einkauf" sheetId="1" r:id="rId1"/>
    <sheet name="Verkauf" sheetId="3" r:id="rId2"/>
    <sheet name="Kalkulation" sheetId="4" r:id="rId3"/>
  </sheets>
  <definedNames>
    <definedName name="_xlnm.Print_Area" localSheetId="0">Einkauf!$B$1:$K$53,Einkauf!$B$55:$K$124</definedName>
    <definedName name="_xlnm.Print_Area" localSheetId="2">Kalkulation!$A$1:$I$29</definedName>
    <definedName name="_xlnm.Print_Area" localSheetId="1">Verkauf!$B$1:$K$53,Verkauf!$B$55:$K$124</definedName>
    <definedName name="Z_BD56D09C_132D_524A_B669_DEBD6F43E398_.wvu.PrintArea" localSheetId="0" hidden="1">Einkauf!$B$1:$U$126</definedName>
  </definedNames>
  <calcPr calcId="181029"/>
  <customWorkbookViews>
    <customWorkbookView name="Seite 1" guid="{BD56D09C-132D-524A-B669-DEBD6F43E398}" xWindow="1810" yWindow="114" windowWidth="1680" windowHeight="1027"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3" l="1"/>
  <c r="J124" i="3"/>
  <c r="I124" i="3"/>
  <c r="H124" i="3"/>
  <c r="G124" i="3"/>
  <c r="F124" i="3"/>
  <c r="E124" i="3"/>
  <c r="K120" i="3"/>
  <c r="K119" i="3"/>
  <c r="B118" i="3"/>
  <c r="E57" i="3"/>
  <c r="E60" i="3"/>
  <c r="F60" i="3"/>
  <c r="G60" i="3"/>
  <c r="H60" i="3"/>
  <c r="I60" i="3"/>
  <c r="J60" i="3"/>
  <c r="K60" i="3"/>
  <c r="E63" i="3"/>
  <c r="F63" i="3"/>
  <c r="G63" i="3"/>
  <c r="H63" i="3"/>
  <c r="I63" i="3"/>
  <c r="J63" i="3"/>
  <c r="K63" i="3"/>
  <c r="E66" i="3"/>
  <c r="F66" i="3"/>
  <c r="G66" i="3"/>
  <c r="H66" i="3"/>
  <c r="I66" i="3"/>
  <c r="J66" i="3"/>
  <c r="K66" i="3"/>
  <c r="E69" i="3"/>
  <c r="F69" i="3"/>
  <c r="G69" i="3"/>
  <c r="H69" i="3"/>
  <c r="I69" i="3"/>
  <c r="J69" i="3"/>
  <c r="K69" i="3"/>
  <c r="E72" i="3"/>
  <c r="F72" i="3"/>
  <c r="G72" i="3"/>
  <c r="H72" i="3"/>
  <c r="I72" i="3"/>
  <c r="J72" i="3"/>
  <c r="K72" i="3"/>
  <c r="E75" i="3"/>
  <c r="F75" i="3"/>
  <c r="G75" i="3"/>
  <c r="H75" i="3"/>
  <c r="I75" i="3"/>
  <c r="J75" i="3"/>
  <c r="K75" i="3"/>
  <c r="E78" i="3"/>
  <c r="F78" i="3"/>
  <c r="G78" i="3"/>
  <c r="H78" i="3"/>
  <c r="I78" i="3"/>
  <c r="J78" i="3"/>
  <c r="K78" i="3"/>
  <c r="E81" i="3"/>
  <c r="F81" i="3"/>
  <c r="G81" i="3"/>
  <c r="H81" i="3"/>
  <c r="I81" i="3"/>
  <c r="J81" i="3"/>
  <c r="K81" i="3"/>
  <c r="E84" i="3"/>
  <c r="F84" i="3"/>
  <c r="G84" i="3"/>
  <c r="H84" i="3"/>
  <c r="I84" i="3"/>
  <c r="J84" i="3"/>
  <c r="K84" i="3"/>
  <c r="E87" i="3"/>
  <c r="F87" i="3"/>
  <c r="G87" i="3"/>
  <c r="H87" i="3"/>
  <c r="I87" i="3"/>
  <c r="J87" i="3"/>
  <c r="K87" i="3"/>
  <c r="E90" i="3"/>
  <c r="F90" i="3"/>
  <c r="G90" i="3"/>
  <c r="H90" i="3"/>
  <c r="I90" i="3"/>
  <c r="J90" i="3"/>
  <c r="K90" i="3"/>
  <c r="E93" i="3"/>
  <c r="F93" i="3"/>
  <c r="G93" i="3"/>
  <c r="H93" i="3"/>
  <c r="I93" i="3"/>
  <c r="J93" i="3"/>
  <c r="K93" i="3"/>
  <c r="E96" i="3"/>
  <c r="F96" i="3"/>
  <c r="G96" i="3"/>
  <c r="H96" i="3"/>
  <c r="I96" i="3"/>
  <c r="J96" i="3"/>
  <c r="K96" i="3"/>
  <c r="E99" i="3"/>
  <c r="F99" i="3"/>
  <c r="G99" i="3"/>
  <c r="H99" i="3"/>
  <c r="I99" i="3"/>
  <c r="J99" i="3"/>
  <c r="K99" i="3"/>
  <c r="E102" i="3"/>
  <c r="F102" i="3"/>
  <c r="G102" i="3"/>
  <c r="H102" i="3"/>
  <c r="I102" i="3"/>
  <c r="J102" i="3"/>
  <c r="K102" i="3"/>
  <c r="E105" i="3"/>
  <c r="F105" i="3"/>
  <c r="G105" i="3"/>
  <c r="H105" i="3"/>
  <c r="I105" i="3"/>
  <c r="J105" i="3"/>
  <c r="K105" i="3"/>
  <c r="E108" i="3"/>
  <c r="F108" i="3"/>
  <c r="G108" i="3"/>
  <c r="H108" i="3"/>
  <c r="I108" i="3"/>
  <c r="J108" i="3"/>
  <c r="K108" i="3"/>
  <c r="E111" i="3"/>
  <c r="F111" i="3"/>
  <c r="G111" i="3"/>
  <c r="H111" i="3"/>
  <c r="I111" i="3"/>
  <c r="J111" i="3"/>
  <c r="K111" i="3"/>
  <c r="E114" i="3"/>
  <c r="F114" i="3"/>
  <c r="G114" i="3"/>
  <c r="H114" i="3"/>
  <c r="I114" i="3"/>
  <c r="J114" i="3"/>
  <c r="K114" i="3"/>
  <c r="K57" i="3"/>
  <c r="J57" i="3"/>
  <c r="I57" i="3"/>
  <c r="H57" i="3"/>
  <c r="G57" i="3"/>
  <c r="F57" i="3"/>
  <c r="K113" i="1"/>
  <c r="K113" i="3" s="1"/>
  <c r="J113" i="1"/>
  <c r="J113" i="3" s="1"/>
  <c r="I113" i="1"/>
  <c r="I113" i="3" s="1"/>
  <c r="H113" i="1"/>
  <c r="H113" i="3" s="1"/>
  <c r="G113" i="1"/>
  <c r="G113" i="3" s="1"/>
  <c r="F113" i="1"/>
  <c r="F113" i="3" s="1"/>
  <c r="E113" i="1"/>
  <c r="E113" i="3" s="1"/>
  <c r="K112" i="1"/>
  <c r="K112" i="3" s="1"/>
  <c r="J112" i="1"/>
  <c r="J112" i="3" s="1"/>
  <c r="I112" i="1"/>
  <c r="I112" i="3" s="1"/>
  <c r="H112" i="1"/>
  <c r="H112" i="3" s="1"/>
  <c r="G112" i="1"/>
  <c r="G112" i="3" s="1"/>
  <c r="F112" i="1"/>
  <c r="F112" i="3" s="1"/>
  <c r="E112" i="1"/>
  <c r="E112" i="3" s="1"/>
  <c r="K107" i="1"/>
  <c r="K107" i="3" s="1"/>
  <c r="J107" i="1"/>
  <c r="J107" i="3" s="1"/>
  <c r="I107" i="1"/>
  <c r="I107" i="3" s="1"/>
  <c r="H107" i="1"/>
  <c r="H107" i="3" s="1"/>
  <c r="G107" i="1"/>
  <c r="G107" i="3" s="1"/>
  <c r="F107" i="1"/>
  <c r="F107" i="3" s="1"/>
  <c r="E107" i="1"/>
  <c r="E107" i="3" s="1"/>
  <c r="K106" i="1"/>
  <c r="K106" i="3" s="1"/>
  <c r="J106" i="1"/>
  <c r="J106" i="3" s="1"/>
  <c r="I106" i="1"/>
  <c r="I106" i="3" s="1"/>
  <c r="H106" i="1"/>
  <c r="H106" i="3" s="1"/>
  <c r="G106" i="1"/>
  <c r="G106" i="3" s="1"/>
  <c r="F106" i="1"/>
  <c r="F106" i="3" s="1"/>
  <c r="E106" i="1"/>
  <c r="E106" i="3" s="1"/>
  <c r="K101" i="1"/>
  <c r="K101" i="3" s="1"/>
  <c r="J101" i="1"/>
  <c r="J101" i="3" s="1"/>
  <c r="I101" i="1"/>
  <c r="I101" i="3" s="1"/>
  <c r="H101" i="1"/>
  <c r="H101" i="3" s="1"/>
  <c r="G101" i="1"/>
  <c r="G101" i="3" s="1"/>
  <c r="F101" i="1"/>
  <c r="F101" i="3" s="1"/>
  <c r="E101" i="1"/>
  <c r="E101" i="3" s="1"/>
  <c r="K100" i="1"/>
  <c r="K100" i="3" s="1"/>
  <c r="J100" i="1"/>
  <c r="J100" i="3" s="1"/>
  <c r="I100" i="1"/>
  <c r="I100" i="3" s="1"/>
  <c r="H100" i="1"/>
  <c r="H100" i="3" s="1"/>
  <c r="G100" i="1"/>
  <c r="G100" i="3" s="1"/>
  <c r="F100" i="1"/>
  <c r="F100" i="3" s="1"/>
  <c r="E100" i="1"/>
  <c r="E100" i="3" s="1"/>
  <c r="K95" i="1"/>
  <c r="K95" i="3" s="1"/>
  <c r="J95" i="1"/>
  <c r="J95" i="3" s="1"/>
  <c r="I95" i="1"/>
  <c r="I95" i="3" s="1"/>
  <c r="H95" i="1"/>
  <c r="H95" i="3" s="1"/>
  <c r="G95" i="1"/>
  <c r="G95" i="3" s="1"/>
  <c r="F95" i="1"/>
  <c r="F95" i="3" s="1"/>
  <c r="E95" i="1"/>
  <c r="E95" i="3" s="1"/>
  <c r="K94" i="1"/>
  <c r="K94" i="3" s="1"/>
  <c r="J94" i="1"/>
  <c r="J94" i="3" s="1"/>
  <c r="I94" i="1"/>
  <c r="I94" i="3" s="1"/>
  <c r="H94" i="1"/>
  <c r="H94" i="3" s="1"/>
  <c r="G94" i="1"/>
  <c r="G94" i="3" s="1"/>
  <c r="F94" i="1"/>
  <c r="F94" i="3" s="1"/>
  <c r="E94" i="1"/>
  <c r="E94" i="3" s="1"/>
  <c r="K89" i="1"/>
  <c r="K89" i="3" s="1"/>
  <c r="J89" i="1"/>
  <c r="J89" i="3" s="1"/>
  <c r="I89" i="1"/>
  <c r="I89" i="3" s="1"/>
  <c r="H89" i="1"/>
  <c r="H89" i="3" s="1"/>
  <c r="G89" i="1"/>
  <c r="G89" i="3" s="1"/>
  <c r="F89" i="1"/>
  <c r="F89" i="3" s="1"/>
  <c r="E89" i="1"/>
  <c r="E89" i="3" s="1"/>
  <c r="K88" i="1"/>
  <c r="K88" i="3" s="1"/>
  <c r="J88" i="1"/>
  <c r="J88" i="3" s="1"/>
  <c r="I88" i="1"/>
  <c r="I88" i="3" s="1"/>
  <c r="H88" i="1"/>
  <c r="H88" i="3" s="1"/>
  <c r="G88" i="1"/>
  <c r="G88" i="3" s="1"/>
  <c r="F88" i="1"/>
  <c r="F88" i="3" s="1"/>
  <c r="E88" i="1"/>
  <c r="E88" i="3" s="1"/>
  <c r="K116" i="1"/>
  <c r="K116" i="3" s="1"/>
  <c r="J116" i="1"/>
  <c r="J116" i="3" s="1"/>
  <c r="I116" i="1"/>
  <c r="I116" i="3" s="1"/>
  <c r="H116" i="1"/>
  <c r="H116" i="3" s="1"/>
  <c r="G116" i="1"/>
  <c r="G116" i="3" s="1"/>
  <c r="F116" i="1"/>
  <c r="F116" i="3" s="1"/>
  <c r="E116" i="1"/>
  <c r="E116" i="3" s="1"/>
  <c r="K115" i="1"/>
  <c r="K115" i="3" s="1"/>
  <c r="J115" i="1"/>
  <c r="J115" i="3" s="1"/>
  <c r="I115" i="1"/>
  <c r="I115" i="3" s="1"/>
  <c r="H115" i="1"/>
  <c r="H115" i="3" s="1"/>
  <c r="G115" i="1"/>
  <c r="G115" i="3" s="1"/>
  <c r="F115" i="1"/>
  <c r="F115" i="3" s="1"/>
  <c r="E115" i="1"/>
  <c r="E115" i="3" s="1"/>
  <c r="K110" i="1"/>
  <c r="K110" i="3" s="1"/>
  <c r="J110" i="1"/>
  <c r="J110" i="3" s="1"/>
  <c r="I110" i="1"/>
  <c r="I110" i="3" s="1"/>
  <c r="H110" i="1"/>
  <c r="H110" i="3" s="1"/>
  <c r="G110" i="1"/>
  <c r="G110" i="3" s="1"/>
  <c r="F110" i="1"/>
  <c r="F110" i="3" s="1"/>
  <c r="E110" i="1"/>
  <c r="E110" i="3" s="1"/>
  <c r="K109" i="1"/>
  <c r="K109" i="3" s="1"/>
  <c r="J109" i="1"/>
  <c r="J109" i="3" s="1"/>
  <c r="I109" i="1"/>
  <c r="I109" i="3" s="1"/>
  <c r="H109" i="1"/>
  <c r="H109" i="3" s="1"/>
  <c r="G109" i="1"/>
  <c r="G109" i="3" s="1"/>
  <c r="F109" i="1"/>
  <c r="F109" i="3" s="1"/>
  <c r="E109" i="1"/>
  <c r="E109" i="3" s="1"/>
  <c r="K104" i="1"/>
  <c r="K104" i="3" s="1"/>
  <c r="J104" i="1"/>
  <c r="J104" i="3" s="1"/>
  <c r="I104" i="1"/>
  <c r="I104" i="3" s="1"/>
  <c r="H104" i="1"/>
  <c r="H104" i="3" s="1"/>
  <c r="G104" i="1"/>
  <c r="G104" i="3" s="1"/>
  <c r="F104" i="1"/>
  <c r="F104" i="3" s="1"/>
  <c r="E104" i="1"/>
  <c r="E104" i="3" s="1"/>
  <c r="K103" i="1"/>
  <c r="K103" i="3" s="1"/>
  <c r="J103" i="1"/>
  <c r="J103" i="3" s="1"/>
  <c r="I103" i="1"/>
  <c r="I103" i="3" s="1"/>
  <c r="H103" i="1"/>
  <c r="H103" i="3" s="1"/>
  <c r="G103" i="1"/>
  <c r="G103" i="3" s="1"/>
  <c r="F103" i="1"/>
  <c r="F103" i="3" s="1"/>
  <c r="E103" i="1"/>
  <c r="E103" i="3" s="1"/>
  <c r="K98" i="1"/>
  <c r="K98" i="3" s="1"/>
  <c r="J98" i="1"/>
  <c r="J98" i="3" s="1"/>
  <c r="I98" i="1"/>
  <c r="I98" i="3" s="1"/>
  <c r="H98" i="1"/>
  <c r="H98" i="3" s="1"/>
  <c r="G98" i="1"/>
  <c r="G98" i="3" s="1"/>
  <c r="F98" i="1"/>
  <c r="F98" i="3" s="1"/>
  <c r="E98" i="1"/>
  <c r="E98" i="3" s="1"/>
  <c r="K97" i="1"/>
  <c r="K97" i="3" s="1"/>
  <c r="J97" i="1"/>
  <c r="J97" i="3" s="1"/>
  <c r="I97" i="1"/>
  <c r="I97" i="3" s="1"/>
  <c r="H97" i="1"/>
  <c r="H97" i="3" s="1"/>
  <c r="G97" i="1"/>
  <c r="G97" i="3" s="1"/>
  <c r="F97" i="1"/>
  <c r="F97" i="3" s="1"/>
  <c r="E97" i="1"/>
  <c r="E97" i="3" s="1"/>
  <c r="K92" i="1"/>
  <c r="K92" i="3" s="1"/>
  <c r="J92" i="1"/>
  <c r="J92" i="3" s="1"/>
  <c r="I92" i="1"/>
  <c r="I92" i="3" s="1"/>
  <c r="H92" i="1"/>
  <c r="H92" i="3" s="1"/>
  <c r="G92" i="1"/>
  <c r="G92" i="3" s="1"/>
  <c r="F92" i="1"/>
  <c r="F92" i="3" s="1"/>
  <c r="E92" i="1"/>
  <c r="E92" i="3" s="1"/>
  <c r="K91" i="1"/>
  <c r="K91" i="3" s="1"/>
  <c r="J91" i="1"/>
  <c r="J91" i="3" s="1"/>
  <c r="I91" i="1"/>
  <c r="I91" i="3" s="1"/>
  <c r="H91" i="1"/>
  <c r="H91" i="3" s="1"/>
  <c r="G91" i="1"/>
  <c r="G91" i="3" s="1"/>
  <c r="F91" i="1"/>
  <c r="F91" i="3" s="1"/>
  <c r="E91" i="1"/>
  <c r="E91" i="3" s="1"/>
  <c r="K86" i="1"/>
  <c r="K86" i="3" s="1"/>
  <c r="J86" i="1"/>
  <c r="J86" i="3" s="1"/>
  <c r="I86" i="1"/>
  <c r="I86" i="3" s="1"/>
  <c r="H86" i="1"/>
  <c r="H86" i="3" s="1"/>
  <c r="G86" i="1"/>
  <c r="G86" i="3" s="1"/>
  <c r="F86" i="1"/>
  <c r="F86" i="3" s="1"/>
  <c r="E86" i="1"/>
  <c r="E86" i="3" s="1"/>
  <c r="K85" i="1"/>
  <c r="K85" i="3" s="1"/>
  <c r="J85" i="1"/>
  <c r="J85" i="3" s="1"/>
  <c r="I85" i="1"/>
  <c r="I85" i="3" s="1"/>
  <c r="H85" i="1"/>
  <c r="H85" i="3" s="1"/>
  <c r="G85" i="1"/>
  <c r="G85" i="3" s="1"/>
  <c r="F85" i="1"/>
  <c r="F85" i="3" s="1"/>
  <c r="E85" i="1"/>
  <c r="E85" i="3" s="1"/>
  <c r="K83" i="1"/>
  <c r="K83" i="3" s="1"/>
  <c r="J83" i="1"/>
  <c r="J83" i="3" s="1"/>
  <c r="I83" i="1"/>
  <c r="I83" i="3" s="1"/>
  <c r="H83" i="1"/>
  <c r="H83" i="3" s="1"/>
  <c r="G83" i="1"/>
  <c r="G83" i="3" s="1"/>
  <c r="F83" i="1"/>
  <c r="F83" i="3" s="1"/>
  <c r="E83" i="1"/>
  <c r="E83" i="3" s="1"/>
  <c r="K82" i="1"/>
  <c r="K82" i="3" s="1"/>
  <c r="J82" i="1"/>
  <c r="J82" i="3" s="1"/>
  <c r="I82" i="1"/>
  <c r="I82" i="3" s="1"/>
  <c r="H82" i="1"/>
  <c r="H82" i="3" s="1"/>
  <c r="G82" i="1"/>
  <c r="G82" i="3" s="1"/>
  <c r="F82" i="1"/>
  <c r="F82" i="3" s="1"/>
  <c r="E82" i="1"/>
  <c r="E82" i="3" s="1"/>
  <c r="K80" i="1"/>
  <c r="K80" i="3" s="1"/>
  <c r="J80" i="1"/>
  <c r="J80" i="3" s="1"/>
  <c r="I80" i="1"/>
  <c r="I80" i="3" s="1"/>
  <c r="H80" i="1"/>
  <c r="H80" i="3" s="1"/>
  <c r="G80" i="1"/>
  <c r="G80" i="3" s="1"/>
  <c r="F80" i="1"/>
  <c r="F80" i="3" s="1"/>
  <c r="E80" i="1"/>
  <c r="E80" i="3" s="1"/>
  <c r="K79" i="1"/>
  <c r="K79" i="3" s="1"/>
  <c r="J79" i="1"/>
  <c r="J79" i="3" s="1"/>
  <c r="I79" i="1"/>
  <c r="I79" i="3" s="1"/>
  <c r="H79" i="1"/>
  <c r="H79" i="3" s="1"/>
  <c r="G79" i="1"/>
  <c r="G79" i="3" s="1"/>
  <c r="F79" i="1"/>
  <c r="F79" i="3" s="1"/>
  <c r="E79" i="1"/>
  <c r="E79" i="3" s="1"/>
  <c r="K77" i="1"/>
  <c r="K77" i="3" s="1"/>
  <c r="J77" i="1"/>
  <c r="J77" i="3" s="1"/>
  <c r="I77" i="1"/>
  <c r="I77" i="3" s="1"/>
  <c r="H77" i="1"/>
  <c r="H77" i="3" s="1"/>
  <c r="G77" i="1"/>
  <c r="G77" i="3" s="1"/>
  <c r="F77" i="1"/>
  <c r="F77" i="3" s="1"/>
  <c r="E77" i="1"/>
  <c r="E77" i="3" s="1"/>
  <c r="K76" i="1"/>
  <c r="K76" i="3" s="1"/>
  <c r="J76" i="1"/>
  <c r="J76" i="3" s="1"/>
  <c r="I76" i="1"/>
  <c r="I76" i="3" s="1"/>
  <c r="H76" i="1"/>
  <c r="H76" i="3" s="1"/>
  <c r="G76" i="1"/>
  <c r="G76" i="3" s="1"/>
  <c r="F76" i="1"/>
  <c r="F76" i="3" s="1"/>
  <c r="E76" i="1"/>
  <c r="E76" i="3" s="1"/>
  <c r="K74" i="1"/>
  <c r="K74" i="3" s="1"/>
  <c r="J74" i="1"/>
  <c r="J74" i="3" s="1"/>
  <c r="I74" i="1"/>
  <c r="I74" i="3" s="1"/>
  <c r="H74" i="1"/>
  <c r="H74" i="3" s="1"/>
  <c r="G74" i="1"/>
  <c r="G74" i="3" s="1"/>
  <c r="F74" i="1"/>
  <c r="F74" i="3" s="1"/>
  <c r="E74" i="1"/>
  <c r="E74" i="3" s="1"/>
  <c r="K73" i="1"/>
  <c r="K73" i="3" s="1"/>
  <c r="J73" i="1"/>
  <c r="J73" i="3" s="1"/>
  <c r="I73" i="1"/>
  <c r="I73" i="3" s="1"/>
  <c r="H73" i="1"/>
  <c r="H73" i="3" s="1"/>
  <c r="G73" i="1"/>
  <c r="G73" i="3" s="1"/>
  <c r="F73" i="1"/>
  <c r="F73" i="3" s="1"/>
  <c r="E73" i="1"/>
  <c r="E73" i="3" s="1"/>
  <c r="K71" i="1"/>
  <c r="K71" i="3" s="1"/>
  <c r="J71" i="1"/>
  <c r="J71" i="3" s="1"/>
  <c r="I71" i="1"/>
  <c r="I71" i="3" s="1"/>
  <c r="H71" i="1"/>
  <c r="H71" i="3" s="1"/>
  <c r="G71" i="1"/>
  <c r="G71" i="3" s="1"/>
  <c r="F71" i="1"/>
  <c r="F71" i="3" s="1"/>
  <c r="E71" i="1"/>
  <c r="E71" i="3" s="1"/>
  <c r="K70" i="1"/>
  <c r="K70" i="3" s="1"/>
  <c r="J70" i="1"/>
  <c r="J70" i="3" s="1"/>
  <c r="I70" i="1"/>
  <c r="I70" i="3" s="1"/>
  <c r="H70" i="1"/>
  <c r="H70" i="3" s="1"/>
  <c r="G70" i="1"/>
  <c r="G70" i="3" s="1"/>
  <c r="F70" i="1"/>
  <c r="F70" i="3" s="1"/>
  <c r="E70" i="1"/>
  <c r="E70" i="3" s="1"/>
  <c r="K59" i="1"/>
  <c r="K59" i="3" s="1"/>
  <c r="J59" i="1"/>
  <c r="J59" i="3" s="1"/>
  <c r="I59" i="1"/>
  <c r="I59" i="3" s="1"/>
  <c r="H59" i="1"/>
  <c r="H59" i="3" s="1"/>
  <c r="G59" i="1"/>
  <c r="G59" i="3" s="1"/>
  <c r="F59" i="1"/>
  <c r="F59" i="3" s="1"/>
  <c r="E59" i="1"/>
  <c r="E59" i="3" s="1"/>
  <c r="K58" i="1"/>
  <c r="K58" i="3" s="1"/>
  <c r="J58" i="1"/>
  <c r="J58" i="3" s="1"/>
  <c r="I58" i="1"/>
  <c r="I58" i="3" s="1"/>
  <c r="H58" i="1"/>
  <c r="H58" i="3" s="1"/>
  <c r="G58" i="1"/>
  <c r="G58" i="3" s="1"/>
  <c r="F58" i="1"/>
  <c r="F58" i="3" s="1"/>
  <c r="E58" i="1"/>
  <c r="E58" i="3" s="1"/>
  <c r="K68" i="1"/>
  <c r="K68" i="3" s="1"/>
  <c r="J68" i="1"/>
  <c r="J68" i="3" s="1"/>
  <c r="I68" i="1"/>
  <c r="I68" i="3" s="1"/>
  <c r="H68" i="1"/>
  <c r="H68" i="3" s="1"/>
  <c r="G68" i="1"/>
  <c r="G68" i="3" s="1"/>
  <c r="F68" i="1"/>
  <c r="F68" i="3" s="1"/>
  <c r="E68" i="1"/>
  <c r="E68" i="3" s="1"/>
  <c r="K67" i="1"/>
  <c r="K67" i="3" s="1"/>
  <c r="J67" i="1"/>
  <c r="J67" i="3" s="1"/>
  <c r="I67" i="1"/>
  <c r="I67" i="3" s="1"/>
  <c r="H67" i="1"/>
  <c r="H67" i="3" s="1"/>
  <c r="G67" i="1"/>
  <c r="G67" i="3" s="1"/>
  <c r="F67" i="1"/>
  <c r="F67" i="3" s="1"/>
  <c r="E67" i="1"/>
  <c r="E67" i="3" s="1"/>
  <c r="K65" i="1"/>
  <c r="K65" i="3" s="1"/>
  <c r="J65" i="1"/>
  <c r="J65" i="3" s="1"/>
  <c r="I65" i="1"/>
  <c r="I65" i="3" s="1"/>
  <c r="H65" i="1"/>
  <c r="H65" i="3" s="1"/>
  <c r="G65" i="1"/>
  <c r="G65" i="3" s="1"/>
  <c r="F65" i="1"/>
  <c r="F65" i="3" s="1"/>
  <c r="E65" i="1"/>
  <c r="E65" i="3" s="1"/>
  <c r="K64" i="1"/>
  <c r="K64" i="3" s="1"/>
  <c r="J64" i="1"/>
  <c r="J64" i="3" s="1"/>
  <c r="I64" i="1"/>
  <c r="I64" i="3" s="1"/>
  <c r="H64" i="1"/>
  <c r="H64" i="3" s="1"/>
  <c r="G64" i="1"/>
  <c r="G64" i="3" s="1"/>
  <c r="F64" i="1"/>
  <c r="F64" i="3" s="1"/>
  <c r="E64" i="1"/>
  <c r="E64" i="3" s="1"/>
  <c r="K62" i="1"/>
  <c r="K62" i="3" s="1"/>
  <c r="J62" i="1"/>
  <c r="J62" i="3" s="1"/>
  <c r="I62" i="1"/>
  <c r="I62" i="3" s="1"/>
  <c r="H62" i="1"/>
  <c r="H62" i="3" s="1"/>
  <c r="G62" i="1"/>
  <c r="G62" i="3" s="1"/>
  <c r="F62" i="1"/>
  <c r="F62" i="3" s="1"/>
  <c r="K61" i="1"/>
  <c r="K61" i="3" s="1"/>
  <c r="J61" i="1"/>
  <c r="J61" i="3" s="1"/>
  <c r="I61" i="1"/>
  <c r="I61" i="3" s="1"/>
  <c r="H61" i="1"/>
  <c r="H61" i="3" s="1"/>
  <c r="G61" i="1"/>
  <c r="G61" i="3" s="1"/>
  <c r="F61" i="1"/>
  <c r="F61" i="3" s="1"/>
  <c r="E62" i="1"/>
  <c r="E62" i="3" s="1"/>
  <c r="E61" i="1"/>
  <c r="E61" i="3" s="1"/>
  <c r="B2" i="3" l="1"/>
  <c r="K1" i="3" l="1"/>
  <c r="E6" i="3"/>
  <c r="J29" i="3"/>
  <c r="I29" i="3"/>
  <c r="H29" i="3"/>
  <c r="G29" i="3"/>
  <c r="F29" i="3"/>
  <c r="E29" i="3"/>
  <c r="J28" i="3"/>
  <c r="I28" i="3"/>
  <c r="H28" i="3"/>
  <c r="G28" i="3"/>
  <c r="F28" i="3"/>
  <c r="E28" i="3"/>
  <c r="J27" i="3"/>
  <c r="I27" i="3"/>
  <c r="H27" i="3"/>
  <c r="G27" i="3"/>
  <c r="F27" i="3"/>
  <c r="E27" i="3"/>
  <c r="J26" i="3"/>
  <c r="I26" i="3"/>
  <c r="H26" i="3"/>
  <c r="G26" i="3"/>
  <c r="F26" i="3"/>
  <c r="E26" i="3"/>
  <c r="J25" i="3"/>
  <c r="I25" i="3"/>
  <c r="H25" i="3"/>
  <c r="G25" i="3"/>
  <c r="F25" i="3"/>
  <c r="E25" i="3"/>
  <c r="J24" i="3"/>
  <c r="I24" i="3"/>
  <c r="H24" i="3"/>
  <c r="G24" i="3"/>
  <c r="F24" i="3"/>
  <c r="E24" i="3"/>
  <c r="J23" i="3"/>
  <c r="I23" i="3"/>
  <c r="H23" i="3"/>
  <c r="G23" i="3"/>
  <c r="F23" i="3"/>
  <c r="E23" i="3"/>
  <c r="J22" i="3"/>
  <c r="I22" i="3"/>
  <c r="H22" i="3"/>
  <c r="G22" i="3"/>
  <c r="F22" i="3"/>
  <c r="E22" i="3"/>
  <c r="J21" i="3"/>
  <c r="I21" i="3"/>
  <c r="H21" i="3"/>
  <c r="G21" i="3"/>
  <c r="F21" i="3"/>
  <c r="E21" i="3"/>
  <c r="J20" i="3"/>
  <c r="I20" i="3"/>
  <c r="H20" i="3"/>
  <c r="G20" i="3"/>
  <c r="F20" i="3"/>
  <c r="E20" i="3"/>
  <c r="J19" i="3"/>
  <c r="I19" i="3"/>
  <c r="H19" i="3"/>
  <c r="G19" i="3"/>
  <c r="F19" i="3"/>
  <c r="E19" i="3"/>
  <c r="J18" i="3"/>
  <c r="I18" i="3"/>
  <c r="H18" i="3"/>
  <c r="G18" i="3"/>
  <c r="F18" i="3"/>
  <c r="E18" i="3"/>
  <c r="J17" i="3"/>
  <c r="I17" i="3"/>
  <c r="H17" i="3"/>
  <c r="G17" i="3"/>
  <c r="F17" i="3"/>
  <c r="E17" i="3"/>
  <c r="J16" i="3"/>
  <c r="I16" i="3"/>
  <c r="H16" i="3"/>
  <c r="G16" i="3"/>
  <c r="F16" i="3"/>
  <c r="E16" i="3"/>
  <c r="J15" i="3"/>
  <c r="I15" i="3"/>
  <c r="H15" i="3"/>
  <c r="G15" i="3"/>
  <c r="F15" i="3"/>
  <c r="E15" i="3"/>
  <c r="J14" i="3"/>
  <c r="I14" i="3"/>
  <c r="H14" i="3"/>
  <c r="G14" i="3"/>
  <c r="F14" i="3"/>
  <c r="E14" i="3"/>
  <c r="J13" i="3"/>
  <c r="I13" i="3"/>
  <c r="H13" i="3"/>
  <c r="G13" i="3"/>
  <c r="F13" i="3"/>
  <c r="E13" i="3"/>
  <c r="J12" i="3"/>
  <c r="I12" i="3"/>
  <c r="H12" i="3"/>
  <c r="G12" i="3"/>
  <c r="F12" i="3"/>
  <c r="E12" i="3"/>
  <c r="J11" i="3"/>
  <c r="I11" i="3"/>
  <c r="H11" i="3"/>
  <c r="G11" i="3"/>
  <c r="F11" i="3"/>
  <c r="E11" i="3"/>
  <c r="J10" i="3"/>
  <c r="I10" i="3"/>
  <c r="H10" i="3"/>
  <c r="G10" i="3"/>
  <c r="F10" i="3"/>
  <c r="E10" i="3"/>
  <c r="J9" i="3"/>
  <c r="I9" i="3"/>
  <c r="H9" i="3"/>
  <c r="G9" i="3"/>
  <c r="F9" i="3"/>
  <c r="E9" i="3"/>
  <c r="J8" i="3"/>
  <c r="I8" i="3"/>
  <c r="H8" i="3"/>
  <c r="G8" i="3"/>
  <c r="F8" i="3"/>
  <c r="E8" i="3"/>
  <c r="J7" i="3"/>
  <c r="I7" i="3"/>
  <c r="H7" i="3"/>
  <c r="G7" i="3"/>
  <c r="F7" i="3"/>
  <c r="E7" i="3"/>
  <c r="J6" i="3"/>
  <c r="I6" i="3"/>
  <c r="H6" i="3"/>
  <c r="G6" i="3"/>
  <c r="F6" i="3"/>
  <c r="B6" i="3"/>
  <c r="B7" i="3"/>
  <c r="B8" i="3"/>
  <c r="B9" i="3"/>
  <c r="B10" i="3"/>
  <c r="B11" i="3"/>
  <c r="B12" i="3"/>
  <c r="B13" i="3"/>
  <c r="B14" i="3"/>
  <c r="B15" i="3"/>
  <c r="B16" i="3"/>
  <c r="B17" i="3"/>
  <c r="B18" i="3"/>
  <c r="B19" i="3"/>
  <c r="B20" i="3"/>
  <c r="B21" i="3"/>
  <c r="B22" i="3"/>
  <c r="B23" i="3"/>
  <c r="B24" i="3"/>
  <c r="B25" i="3"/>
  <c r="B26" i="3"/>
  <c r="B27" i="3"/>
  <c r="B28" i="3"/>
  <c r="B29" i="3"/>
</calcChain>
</file>

<file path=xl/sharedStrings.xml><?xml version="1.0" encoding="utf-8"?>
<sst xmlns="http://schemas.openxmlformats.org/spreadsheetml/2006/main" count="414" uniqueCount="125">
  <si>
    <t>CAT 0</t>
  </si>
  <si>
    <t>CAT 1</t>
  </si>
  <si>
    <t>CAT 2</t>
  </si>
  <si>
    <t>CAT 3</t>
  </si>
  <si>
    <t>CAT 4</t>
  </si>
  <si>
    <t>€</t>
  </si>
  <si>
    <t>ZUSÄTZLICHE KISSEN</t>
  </si>
  <si>
    <t>grafisch</t>
  </si>
  <si>
    <t>Text</t>
  </si>
  <si>
    <t>einfach</t>
  </si>
  <si>
    <t>Federn</t>
  </si>
  <si>
    <t>AL.</t>
  </si>
  <si>
    <t>CHAIR</t>
  </si>
  <si>
    <t>DIVAN  SMALL</t>
  </si>
  <si>
    <t>STOOL</t>
  </si>
  <si>
    <t>CHAISE LONGUE</t>
  </si>
  <si>
    <t>HB</t>
  </si>
  <si>
    <t>SPLIT</t>
  </si>
  <si>
    <t>OPEN CORNER</t>
  </si>
  <si>
    <t>TERMINAL</t>
  </si>
  <si>
    <t>DIVAN WITH ARM</t>
  </si>
  <si>
    <t>SOFA</t>
  </si>
  <si>
    <t>SOFA MAX</t>
  </si>
  <si>
    <t>1,5 CHAIR</t>
  </si>
  <si>
    <t>1,5 CHAIR MAX</t>
  </si>
  <si>
    <t>CHAIR MAX</t>
  </si>
  <si>
    <t>CORNER (C)</t>
  </si>
  <si>
    <t>CORNER MAX</t>
  </si>
  <si>
    <t>MAX DIVAN</t>
  </si>
  <si>
    <t>Erläuterungen</t>
  </si>
  <si>
    <t>Sessel</t>
  </si>
  <si>
    <t>1,5-sitziger Sessel</t>
  </si>
  <si>
    <t>Hocker</t>
  </si>
  <si>
    <t>Sofa, immer mit Armlehnen</t>
  </si>
  <si>
    <t>Sofa, immer mit Armlehnen, größere Tiefe</t>
  </si>
  <si>
    <t>Element mit Armlehne links oder rechts</t>
  </si>
  <si>
    <t>Sessel mit größerer Tiefe</t>
  </si>
  <si>
    <t>1,5-sitziger Sessel mit größerer Tiefe</t>
  </si>
  <si>
    <t>Eckeelement</t>
  </si>
  <si>
    <t>Eckeelement mit größerer Tiefe</t>
  </si>
  <si>
    <t>offenes Eckelement</t>
  </si>
  <si>
    <t>Breiter Divan</t>
  </si>
  <si>
    <t>Schmaler Divan</t>
  </si>
  <si>
    <t>Divan mit Arm</t>
  </si>
  <si>
    <t>OT L/R</t>
  </si>
  <si>
    <t>Chaiselongue</t>
  </si>
  <si>
    <t>DIVAN L/R</t>
  </si>
  <si>
    <t>Divan links oder rechts</t>
  </si>
  <si>
    <t>Ottomane links oder rechts</t>
  </si>
  <si>
    <t>Hoher Rücken</t>
  </si>
  <si>
    <t>geteilt</t>
  </si>
  <si>
    <t>Terminal</t>
  </si>
  <si>
    <t>LC</t>
  </si>
  <si>
    <t>Husse</t>
  </si>
  <si>
    <t>PL/R</t>
  </si>
  <si>
    <t>CAT 5</t>
  </si>
  <si>
    <t>SPEZIAL</t>
  </si>
  <si>
    <t>METERWARE</t>
  </si>
  <si>
    <t>BEGRIFFE</t>
  </si>
  <si>
    <t>laufender Meter (140cm)</t>
  </si>
  <si>
    <t>Element / Type</t>
  </si>
  <si>
    <t>12/20-PV-</t>
  </si>
  <si>
    <t>von uns voreingestellt:       2,5</t>
  </si>
  <si>
    <r>
      <t xml:space="preserve">Im grünen Feld können Sie den gewünschten Kalkulationsfaktor für Ihre Verkaufspreisliste ändern.                                                            </t>
    </r>
    <r>
      <rPr>
        <sz val="12"/>
        <color theme="1"/>
        <rFont val="Arial"/>
        <family val="2"/>
      </rPr>
      <t xml:space="preserve">Er wirkt sich </t>
    </r>
    <r>
      <rPr>
        <b/>
        <sz val="12"/>
        <color theme="1"/>
        <rFont val="Arial"/>
        <family val="2"/>
      </rPr>
      <t>linear</t>
    </r>
    <r>
      <rPr>
        <sz val="12"/>
        <color theme="1"/>
        <rFont val="Arial"/>
        <family val="2"/>
      </rPr>
      <t xml:space="preserve"> auf ausnahmslos </t>
    </r>
    <r>
      <rPr>
        <b/>
        <sz val="12"/>
        <color theme="1"/>
        <rFont val="Arial"/>
        <family val="2"/>
      </rPr>
      <t>alle</t>
    </r>
    <r>
      <rPr>
        <sz val="12"/>
        <color theme="1"/>
        <rFont val="Arial"/>
        <family val="2"/>
      </rPr>
      <t xml:space="preserve"> Verkaufspreise in der Liste aus                      (auch Kissen, Bestickung, etc.)</t>
    </r>
  </si>
  <si>
    <r>
      <t xml:space="preserve">Ihre Verkaufspreisliste finden Sie im zweiten Tabellenblatt          </t>
    </r>
    <r>
      <rPr>
        <sz val="12"/>
        <color theme="1"/>
        <rFont val="Arial"/>
        <family val="2"/>
      </rPr>
      <t xml:space="preserve">(siehe unten: </t>
    </r>
    <r>
      <rPr>
        <b/>
        <sz val="12"/>
        <color theme="1"/>
        <rFont val="Arial"/>
        <family val="2"/>
      </rPr>
      <t>Reiter "Verkauf"</t>
    </r>
    <r>
      <rPr>
        <sz val="12"/>
        <color theme="1"/>
        <rFont val="Arial"/>
        <family val="2"/>
      </rPr>
      <t>)</t>
    </r>
  </si>
  <si>
    <r>
      <t>Element</t>
    </r>
    <r>
      <rPr>
        <b/>
        <sz val="10.5"/>
        <rFont val="Arial"/>
        <family val="2"/>
      </rPr>
      <t xml:space="preserve"> ohne</t>
    </r>
    <r>
      <rPr>
        <sz val="10.5"/>
        <rFont val="Arial"/>
        <family val="2"/>
      </rPr>
      <t xml:space="preserve"> Armlehne</t>
    </r>
  </si>
  <si>
    <r>
      <t xml:space="preserve">Auf der </t>
    </r>
    <r>
      <rPr>
        <b/>
        <sz val="12"/>
        <color theme="1"/>
        <rFont val="Arial"/>
        <family val="2"/>
      </rPr>
      <t>Verkaufspreisliste</t>
    </r>
    <r>
      <rPr>
        <sz val="12"/>
        <color theme="1"/>
        <rFont val="Arial"/>
        <family val="2"/>
      </rPr>
      <t xml:space="preserve"> wird Ihnen ganz oben rechts (Feld K1) unauffällig Ihr Kalkulationsfaktor angezeigt. Dies kann Ihren Verkäufern als Orientierung für Preisverhandlungen dienen. Sollten Sie das </t>
    </r>
    <r>
      <rPr>
        <b/>
        <sz val="12"/>
        <color theme="1"/>
        <rFont val="Arial"/>
        <family val="2"/>
      </rPr>
      <t>nicht</t>
    </r>
    <r>
      <rPr>
        <sz val="12"/>
        <color theme="1"/>
        <rFont val="Arial"/>
        <family val="2"/>
      </rPr>
      <t xml:space="preserve"> wünschen, leeren Sie bitte im </t>
    </r>
    <r>
      <rPr>
        <b/>
        <sz val="12"/>
        <color theme="1"/>
        <rFont val="Arial"/>
        <family val="2"/>
      </rPr>
      <t>Datenblatt "Verkauf"</t>
    </r>
    <r>
      <rPr>
        <sz val="12"/>
        <color theme="1"/>
        <rFont val="Arial"/>
        <family val="2"/>
      </rPr>
      <t xml:space="preserve"> das Feld K1 (Inhalt löschen).</t>
    </r>
  </si>
  <si>
    <r>
      <t xml:space="preserve">EK- sowie  von Ihnen kalkulierte VK-Preisliste können als jeweils 2-seitige </t>
    </r>
    <r>
      <rPr>
        <b/>
        <sz val="12"/>
        <color theme="1"/>
        <rFont val="Arial"/>
        <family val="2"/>
      </rPr>
      <t>PDF-Datei</t>
    </r>
    <r>
      <rPr>
        <sz val="12"/>
        <color theme="1"/>
        <rFont val="Arial"/>
        <family val="2"/>
      </rPr>
      <t xml:space="preserve"> </t>
    </r>
    <r>
      <rPr>
        <b/>
        <sz val="12"/>
        <color theme="1"/>
        <rFont val="Arial"/>
        <family val="2"/>
      </rPr>
      <t>abgespeichert</t>
    </r>
    <r>
      <rPr>
        <sz val="12"/>
        <color theme="1"/>
        <rFont val="Arial"/>
        <family val="2"/>
      </rPr>
      <t xml:space="preserve">, </t>
    </r>
    <r>
      <rPr>
        <b/>
        <sz val="12"/>
        <color theme="1"/>
        <rFont val="Arial"/>
        <family val="2"/>
      </rPr>
      <t>versendet</t>
    </r>
    <r>
      <rPr>
        <sz val="12"/>
        <color theme="1"/>
        <rFont val="Arial"/>
        <family val="2"/>
      </rPr>
      <t xml:space="preserve"> und/oder </t>
    </r>
    <r>
      <rPr>
        <b/>
        <sz val="12"/>
        <color theme="1"/>
        <rFont val="Arial"/>
        <family val="2"/>
      </rPr>
      <t>ausdruckt werden</t>
    </r>
    <r>
      <rPr>
        <sz val="12"/>
        <color theme="1"/>
        <rFont val="Arial"/>
        <family val="2"/>
      </rPr>
      <t>.</t>
    </r>
  </si>
  <si>
    <t xml:space="preserve">Diese Excel-Preisliste wurde, auf Basis der uns von PRIMAVERA zur Verfügung gestellten Daten, von der Wohnkultur HaSt als Service-Leistung für Sie erstellt.                                                 </t>
  </si>
  <si>
    <t xml:space="preserve">Bitte beachten Sie auch die Dauer der Gültigkeit der von Ihnen genutzten Preisliste.   </t>
  </si>
  <si>
    <t>Ihr Kalkulationsfaktor</t>
  </si>
  <si>
    <r>
      <rPr>
        <b/>
        <sz val="12"/>
        <color rgb="FFFF0000"/>
        <rFont val="Arial"/>
        <family val="2"/>
      </rPr>
      <t>Bitte prüfen Sie alle von Ihnen eingesetzten Preislisten!</t>
    </r>
    <r>
      <rPr>
        <sz val="12"/>
        <color rgb="FFFF0000"/>
        <rFont val="Arial"/>
        <family val="2"/>
      </rPr>
      <t xml:space="preserve">                                                         Wir haben uns sehr sorgfältig um eine korrekte Umsetzung bemüht. Dennoch weisen wir ausdrücklich darauf hin, dass wir Irrtümer, Dateninkonsistenzen oder Fehler leider nicht völlig ausschließen können. Wir bitten daher um Ihr Verständnis, dass wir für eventuell daraus sowie aus Modell-, Preis- oder technischen Änderungen resultierende Schäden keine Haftung übernehmen. </t>
    </r>
  </si>
  <si>
    <r>
      <t xml:space="preserve">VERKAUFSPREISLISTE 2021 </t>
    </r>
    <r>
      <rPr>
        <sz val="11"/>
        <rFont val="Arial"/>
        <family val="2"/>
      </rPr>
      <t>(PRIMAVERA)</t>
    </r>
  </si>
  <si>
    <t>PRIMAVERA - EINKAUFSPREISLISTE (netto) 2021</t>
  </si>
  <si>
    <t>Bild &amp; Text</t>
  </si>
  <si>
    <t>Füllung</t>
  </si>
  <si>
    <t>normal</t>
  </si>
  <si>
    <t>breit</t>
  </si>
  <si>
    <t>Keder</t>
  </si>
  <si>
    <t>Rand / Naht</t>
  </si>
  <si>
    <t>Silikon-flocken</t>
  </si>
  <si>
    <r>
      <rPr>
        <b/>
        <sz val="12"/>
        <rFont val="Arial"/>
        <family val="2"/>
      </rPr>
      <t>40x40</t>
    </r>
    <r>
      <rPr>
        <b/>
        <sz val="10.5"/>
        <rFont val="Arial"/>
        <family val="2"/>
      </rPr>
      <t xml:space="preserve">                </t>
    </r>
    <r>
      <rPr>
        <sz val="9"/>
        <rFont val="Arial"/>
        <family val="2"/>
      </rPr>
      <t>(mit Reißverschluß, Bezug waschbar)</t>
    </r>
  </si>
  <si>
    <r>
      <rPr>
        <b/>
        <sz val="12"/>
        <rFont val="Arial"/>
        <family val="2"/>
      </rPr>
      <t>45x45</t>
    </r>
    <r>
      <rPr>
        <sz val="9"/>
        <rFont val="Arial"/>
        <family val="2"/>
      </rPr>
      <t xml:space="preserve">                (mit Reißverschluß, Bezug waschbar)</t>
    </r>
  </si>
  <si>
    <r>
      <rPr>
        <b/>
        <sz val="12"/>
        <rFont val="Arial"/>
        <family val="2"/>
      </rPr>
      <t>50x50</t>
    </r>
    <r>
      <rPr>
        <sz val="9"/>
        <rFont val="Arial"/>
        <family val="2"/>
      </rPr>
      <t xml:space="preserve">                (mit Reißverschluß, Bezug waschbar)</t>
    </r>
  </si>
  <si>
    <r>
      <rPr>
        <b/>
        <sz val="12"/>
        <rFont val="Arial"/>
        <family val="2"/>
      </rPr>
      <t>55x30</t>
    </r>
    <r>
      <rPr>
        <sz val="9"/>
        <rFont val="Arial"/>
        <family val="2"/>
      </rPr>
      <t xml:space="preserve">                (mit Reißverschluß, Bezug waschbar)</t>
    </r>
  </si>
  <si>
    <r>
      <rPr>
        <b/>
        <sz val="12"/>
        <rFont val="Arial"/>
        <family val="2"/>
      </rPr>
      <t>55x55</t>
    </r>
    <r>
      <rPr>
        <sz val="9"/>
        <rFont val="Arial"/>
        <family val="2"/>
      </rPr>
      <t xml:space="preserve">                (mit Reißverschluß, Bezug waschbar)</t>
    </r>
  </si>
  <si>
    <r>
      <rPr>
        <b/>
        <sz val="12"/>
        <rFont val="Arial"/>
        <family val="2"/>
      </rPr>
      <t>60x60</t>
    </r>
    <r>
      <rPr>
        <sz val="9"/>
        <rFont val="Arial"/>
        <family val="2"/>
      </rPr>
      <t xml:space="preserve">                (mit Reißverschluß, Bezug waschbar)</t>
    </r>
  </si>
  <si>
    <r>
      <rPr>
        <b/>
        <sz val="12"/>
        <rFont val="Arial"/>
        <family val="2"/>
      </rPr>
      <t>65x65</t>
    </r>
    <r>
      <rPr>
        <sz val="9"/>
        <rFont val="Arial"/>
        <family val="2"/>
      </rPr>
      <t xml:space="preserve">                (mit Reißverschluß, Bezug waschbar)</t>
    </r>
  </si>
  <si>
    <r>
      <rPr>
        <b/>
        <sz val="12"/>
        <rFont val="Arial"/>
        <family val="2"/>
      </rPr>
      <t>65x30</t>
    </r>
    <r>
      <rPr>
        <sz val="9"/>
        <rFont val="Arial"/>
        <family val="2"/>
      </rPr>
      <t xml:space="preserve">                (mit Reißverschluß, Bezug waschbar)</t>
    </r>
  </si>
  <si>
    <r>
      <rPr>
        <b/>
        <sz val="12"/>
        <rFont val="Arial"/>
        <family val="2"/>
      </rPr>
      <t>65x40</t>
    </r>
    <r>
      <rPr>
        <sz val="9"/>
        <rFont val="Arial"/>
        <family val="2"/>
      </rPr>
      <t xml:space="preserve">                (mit Reißverschluß, Bezug waschbar)</t>
    </r>
  </si>
  <si>
    <r>
      <rPr>
        <b/>
        <sz val="12"/>
        <rFont val="Arial"/>
        <family val="2"/>
      </rPr>
      <t>80x30</t>
    </r>
    <r>
      <rPr>
        <sz val="9"/>
        <rFont val="Arial"/>
        <family val="2"/>
      </rPr>
      <t xml:space="preserve">                (mit Reißverschluß, Bezug waschbar)</t>
    </r>
  </si>
  <si>
    <r>
      <rPr>
        <b/>
        <sz val="12"/>
        <rFont val="Arial"/>
        <family val="2"/>
      </rPr>
      <t>45x45</t>
    </r>
    <r>
      <rPr>
        <sz val="9"/>
        <rFont val="Arial"/>
        <family val="2"/>
      </rPr>
      <t xml:space="preserve">                      (mit Reißverschluß, Bezug waschbar)</t>
    </r>
  </si>
  <si>
    <r>
      <rPr>
        <b/>
        <sz val="12"/>
        <rFont val="Arial"/>
        <family val="2"/>
      </rPr>
      <t>50x50</t>
    </r>
    <r>
      <rPr>
        <sz val="9"/>
        <rFont val="Arial"/>
        <family val="2"/>
      </rPr>
      <t xml:space="preserve">                      (mit Reißverschluß, Bezug waschbar)</t>
    </r>
  </si>
  <si>
    <r>
      <rPr>
        <b/>
        <sz val="12"/>
        <rFont val="Arial"/>
        <family val="2"/>
      </rPr>
      <t>55x30</t>
    </r>
    <r>
      <rPr>
        <sz val="9"/>
        <rFont val="Arial"/>
        <family val="2"/>
      </rPr>
      <t xml:space="preserve">                     (mit Reißverschluß, Bezug waschbar)</t>
    </r>
  </si>
  <si>
    <r>
      <rPr>
        <b/>
        <sz val="12"/>
        <rFont val="Arial"/>
        <family val="2"/>
      </rPr>
      <t>55x55</t>
    </r>
    <r>
      <rPr>
        <sz val="9"/>
        <rFont val="Arial"/>
        <family val="2"/>
      </rPr>
      <t xml:space="preserve">                     (mit Reißverschluß, Bezug waschbar)</t>
    </r>
  </si>
  <si>
    <r>
      <rPr>
        <b/>
        <sz val="12"/>
        <rFont val="Arial"/>
        <family val="2"/>
      </rPr>
      <t>60x60</t>
    </r>
    <r>
      <rPr>
        <sz val="9"/>
        <rFont val="Arial"/>
        <family val="2"/>
      </rPr>
      <t xml:space="preserve">                     (mit Reißverschluß, Bezug waschbar)</t>
    </r>
  </si>
  <si>
    <r>
      <rPr>
        <b/>
        <sz val="12"/>
        <rFont val="Arial"/>
        <family val="2"/>
      </rPr>
      <t>65x65</t>
    </r>
    <r>
      <rPr>
        <sz val="9"/>
        <rFont val="Arial"/>
        <family val="2"/>
      </rPr>
      <t xml:space="preserve">                    (mit Reißverschluß, Bezug waschbar)</t>
    </r>
  </si>
  <si>
    <r>
      <rPr>
        <b/>
        <sz val="12"/>
        <rFont val="Arial"/>
        <family val="2"/>
      </rPr>
      <t>65x30</t>
    </r>
    <r>
      <rPr>
        <sz val="9"/>
        <rFont val="Arial"/>
        <family val="2"/>
      </rPr>
      <t xml:space="preserve">                   (mit Reißverschluß, Bezug waschbar)</t>
    </r>
  </si>
  <si>
    <r>
      <rPr>
        <b/>
        <sz val="12"/>
        <rFont val="Arial"/>
        <family val="2"/>
      </rPr>
      <t>65x40</t>
    </r>
    <r>
      <rPr>
        <sz val="9"/>
        <rFont val="Arial"/>
        <family val="2"/>
      </rPr>
      <t xml:space="preserve">                   (mit Reißverschluß, Bezug waschbar)</t>
    </r>
  </si>
  <si>
    <r>
      <rPr>
        <b/>
        <sz val="12"/>
        <rFont val="Arial"/>
        <family val="2"/>
      </rPr>
      <t>80x30</t>
    </r>
    <r>
      <rPr>
        <sz val="9"/>
        <rFont val="Arial"/>
        <family val="2"/>
      </rPr>
      <t xml:space="preserve">                   (mit Reißverschluß, Bezug waschbar)</t>
    </r>
  </si>
  <si>
    <r>
      <t xml:space="preserve">BESTICKUNG </t>
    </r>
    <r>
      <rPr>
        <sz val="10"/>
        <rFont val="Arial"/>
        <family val="2"/>
      </rPr>
      <t>( Kissen &amp; Hussen)</t>
    </r>
  </si>
  <si>
    <t>KOS L.C 4 DZ. SOFA</t>
  </si>
  <si>
    <t>KOS L.C 4 DZ. PLR</t>
  </si>
  <si>
    <t>KOS L.C 4 DZ. AL.</t>
  </si>
  <si>
    <t>KOS L.C 3 SOFA</t>
  </si>
  <si>
    <t>KOS L.C 3 PLR</t>
  </si>
  <si>
    <t>KOS L.C 3 AL.</t>
  </si>
  <si>
    <t>KOS L.C 2,5 SOFA</t>
  </si>
  <si>
    <t>KOS L.C 2,5 PLR</t>
  </si>
  <si>
    <t>KOS L.C 2,5 AL.</t>
  </si>
  <si>
    <t>KOS L.C 2 SOFA</t>
  </si>
  <si>
    <t>KOS L.C 2 PLR</t>
  </si>
  <si>
    <t>KOS L.C 2 AL.</t>
  </si>
  <si>
    <t>KOS L.C 1,5 CHAIR</t>
  </si>
  <si>
    <t>KOS L.C 1,5 PLR</t>
  </si>
  <si>
    <t>KOS L.C 1,5 AL.</t>
  </si>
  <si>
    <t>KOS L.C 1 CHAIR</t>
  </si>
  <si>
    <t>KOS L.C C CORNER</t>
  </si>
  <si>
    <t>KOS L.C DIVAN</t>
  </si>
  <si>
    <t>KOS L.C DIVAN  S</t>
  </si>
  <si>
    <t>KOS STOOL 90/70</t>
  </si>
  <si>
    <t>KOS CHAISE LONGE</t>
  </si>
  <si>
    <t>KOS DAYBED</t>
  </si>
  <si>
    <t>KOS L.C OT</t>
  </si>
  <si>
    <r>
      <t xml:space="preserve">KOS L.C. </t>
    </r>
    <r>
      <rPr>
        <b/>
        <sz val="9"/>
        <rFont val="Arial"/>
        <family val="2"/>
      </rPr>
      <t>(Hussenmodell)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</si>
</sst>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9"/>
      <name val="Arial"/>
      <family val="2"/>
    </font>
    <font>
      <sz val="14"/>
      <color theme="1"/>
      <name val="Arial"/>
      <family val="2"/>
    </font>
    <font>
      <b/>
      <sz val="14"/>
      <name val="Arial"/>
      <family val="2"/>
    </font>
    <font>
      <b/>
      <sz val="9"/>
      <name val="Arial"/>
      <family val="2"/>
    </font>
    <font>
      <b/>
      <sz val="14"/>
      <color theme="1"/>
      <name val="Arial"/>
      <family val="2"/>
    </font>
    <font>
      <sz val="12"/>
      <color theme="1"/>
      <name val="Arial"/>
      <family val="2"/>
    </font>
    <font>
      <b/>
      <sz val="10"/>
      <name val="Arial"/>
      <family val="2"/>
    </font>
    <font>
      <sz val="10.5"/>
      <name val="Arial"/>
      <family val="2"/>
    </font>
    <font>
      <sz val="11"/>
      <name val="Arial"/>
      <family val="2"/>
    </font>
    <font>
      <sz val="16"/>
      <color theme="1"/>
      <name val="Arial"/>
      <family val="2"/>
    </font>
    <font>
      <b/>
      <sz val="20"/>
      <color theme="1"/>
      <name val="Arial"/>
      <family val="2"/>
    </font>
    <font>
      <b/>
      <sz val="12"/>
      <color theme="1"/>
      <name val="Arial"/>
      <family val="2"/>
    </font>
    <font>
      <b/>
      <sz val="10.5"/>
      <name val="Arial"/>
      <family val="2"/>
    </font>
    <font>
      <sz val="10"/>
      <name val="Arial"/>
      <family val="2"/>
    </font>
    <font>
      <sz val="11"/>
      <color theme="1"/>
      <name val="Arial"/>
      <family val="2"/>
    </font>
    <font>
      <sz val="12"/>
      <color rgb="FFFF0000"/>
      <name val="Arial"/>
      <family val="2"/>
    </font>
    <font>
      <b/>
      <sz val="12"/>
      <color rgb="FFFF0000"/>
      <name val="Arial"/>
      <family val="2"/>
    </font>
    <font>
      <sz val="10"/>
      <color theme="1"/>
      <name val="Arial"/>
      <family val="2"/>
    </font>
    <font>
      <b/>
      <sz val="12"/>
      <name val="Arial"/>
      <family val="2"/>
    </font>
    <font>
      <b/>
      <sz val="14"/>
      <color rgb="FFFF0000"/>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9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auto="1"/>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auto="1"/>
      </right>
      <top style="medium">
        <color indexed="64"/>
      </top>
      <bottom/>
      <diagonal/>
    </border>
    <border>
      <left style="thin">
        <color indexed="64"/>
      </left>
      <right style="medium">
        <color auto="1"/>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auto="1"/>
      </right>
      <top style="medium">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s>
  <cellStyleXfs count="1">
    <xf numFmtId="0" fontId="0" fillId="0" borderId="0"/>
  </cellStyleXfs>
  <cellXfs count="242">
    <xf numFmtId="0" fontId="0" fillId="0" borderId="0" xfId="0"/>
    <xf numFmtId="0" fontId="2" fillId="0" borderId="0" xfId="0" applyFont="1" applyBorder="1" applyAlignment="1">
      <alignment vertical="center"/>
    </xf>
    <xf numFmtId="0" fontId="2" fillId="0" borderId="4"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4" xfId="0" applyFont="1" applyBorder="1" applyAlignment="1">
      <alignment vertical="center"/>
    </xf>
    <xf numFmtId="1" fontId="4" fillId="6" borderId="40" xfId="0" applyNumberFormat="1" applyFont="1" applyFill="1" applyBorder="1" applyAlignment="1">
      <alignment horizontal="center" vertical="center"/>
    </xf>
    <xf numFmtId="1" fontId="4" fillId="6" borderId="12" xfId="0" applyNumberFormat="1" applyFont="1" applyFill="1" applyBorder="1" applyAlignment="1">
      <alignment horizontal="center" vertical="center"/>
    </xf>
    <xf numFmtId="1" fontId="4" fillId="6" borderId="20" xfId="0" applyNumberFormat="1" applyFont="1" applyFill="1" applyBorder="1" applyAlignment="1">
      <alignment horizontal="center" vertical="center"/>
    </xf>
    <xf numFmtId="1" fontId="4" fillId="6" borderId="25" xfId="0" applyNumberFormat="1" applyFont="1" applyFill="1" applyBorder="1" applyAlignment="1">
      <alignment horizontal="center" vertical="center"/>
    </xf>
    <xf numFmtId="1" fontId="4" fillId="0" borderId="0" xfId="0" applyNumberFormat="1" applyFont="1" applyFill="1" applyBorder="1" applyAlignment="1">
      <alignment horizontal="center" vertical="center"/>
    </xf>
    <xf numFmtId="0" fontId="8" fillId="0" borderId="43" xfId="0" applyFont="1" applyBorder="1" applyAlignment="1">
      <alignment vertical="center"/>
    </xf>
    <xf numFmtId="0" fontId="8" fillId="0" borderId="48" xfId="0" applyFont="1" applyBorder="1" applyAlignment="1">
      <alignment vertical="center"/>
    </xf>
    <xf numFmtId="3" fontId="9" fillId="0" borderId="41" xfId="0" applyNumberFormat="1" applyFont="1" applyBorder="1" applyAlignment="1">
      <alignment horizontal="center" vertical="center"/>
    </xf>
    <xf numFmtId="3" fontId="9" fillId="0" borderId="32" xfId="0" applyNumberFormat="1" applyFont="1" applyBorder="1" applyAlignment="1">
      <alignment horizontal="center" vertical="center"/>
    </xf>
    <xf numFmtId="3" fontId="9" fillId="0" borderId="33" xfId="0" applyNumberFormat="1" applyFont="1" applyBorder="1" applyAlignment="1">
      <alignment horizontal="center" vertical="center"/>
    </xf>
    <xf numFmtId="3" fontId="9" fillId="0" borderId="34" xfId="0" applyNumberFormat="1" applyFont="1" applyBorder="1" applyAlignment="1">
      <alignment horizontal="center" vertical="center"/>
    </xf>
    <xf numFmtId="1" fontId="1" fillId="0" borderId="0" xfId="0" applyNumberFormat="1" applyFont="1" applyFill="1" applyBorder="1" applyAlignment="1">
      <alignment horizontal="center" vertical="center"/>
    </xf>
    <xf numFmtId="0" fontId="8" fillId="3" borderId="43" xfId="0" applyFont="1" applyFill="1" applyBorder="1" applyAlignment="1">
      <alignment vertical="center"/>
    </xf>
    <xf numFmtId="0" fontId="8" fillId="3" borderId="48" xfId="0" applyFont="1" applyFill="1" applyBorder="1" applyAlignment="1">
      <alignment vertical="center"/>
    </xf>
    <xf numFmtId="3" fontId="9" fillId="3" borderId="7" xfId="0" applyNumberFormat="1" applyFont="1" applyFill="1" applyBorder="1" applyAlignment="1">
      <alignment horizontal="center" vertical="center"/>
    </xf>
    <xf numFmtId="3" fontId="9" fillId="3" borderId="4" xfId="0" applyNumberFormat="1" applyFont="1" applyFill="1" applyBorder="1" applyAlignment="1">
      <alignment horizontal="center" vertical="center"/>
    </xf>
    <xf numFmtId="3" fontId="9" fillId="3" borderId="6" xfId="0" applyNumberFormat="1" applyFont="1" applyFill="1" applyBorder="1" applyAlignment="1">
      <alignment horizontal="center" vertical="center"/>
    </xf>
    <xf numFmtId="3" fontId="9" fillId="3" borderId="27" xfId="0" applyNumberFormat="1" applyFont="1" applyFill="1" applyBorder="1" applyAlignment="1">
      <alignment horizontal="center" vertical="center"/>
    </xf>
    <xf numFmtId="3" fontId="9" fillId="0" borderId="7" xfId="0" applyNumberFormat="1" applyFont="1" applyBorder="1" applyAlignment="1">
      <alignment horizontal="center" vertical="center"/>
    </xf>
    <xf numFmtId="3" fontId="9" fillId="0" borderId="4" xfId="0" applyNumberFormat="1" applyFont="1" applyBorder="1" applyAlignment="1">
      <alignment horizontal="center" vertical="center"/>
    </xf>
    <xf numFmtId="3" fontId="9" fillId="0" borderId="6" xfId="0" applyNumberFormat="1" applyFont="1" applyBorder="1" applyAlignment="1">
      <alignment horizontal="center" vertical="center"/>
    </xf>
    <xf numFmtId="3" fontId="9" fillId="0" borderId="27" xfId="0" applyNumberFormat="1" applyFont="1" applyBorder="1" applyAlignment="1">
      <alignment horizontal="center" vertical="center"/>
    </xf>
    <xf numFmtId="0" fontId="1" fillId="0" borderId="0" xfId="0" applyFont="1" applyBorder="1" applyAlignment="1">
      <alignment horizontal="left" vertical="center"/>
    </xf>
    <xf numFmtId="0" fontId="6" fillId="0" borderId="5" xfId="0" applyFont="1" applyBorder="1" applyAlignment="1">
      <alignment vertical="center"/>
    </xf>
    <xf numFmtId="0" fontId="6" fillId="0" borderId="56" xfId="0" applyFont="1" applyBorder="1" applyAlignment="1">
      <alignment vertical="center"/>
    </xf>
    <xf numFmtId="0" fontId="1" fillId="6" borderId="2" xfId="0" applyFont="1" applyFill="1" applyBorder="1" applyAlignment="1">
      <alignment horizontal="right" vertical="center"/>
    </xf>
    <xf numFmtId="0" fontId="5" fillId="0" borderId="44" xfId="0" applyFont="1" applyFill="1" applyBorder="1" applyAlignment="1">
      <alignment horizontal="center" vertical="center"/>
    </xf>
    <xf numFmtId="0" fontId="6" fillId="0" borderId="0" xfId="0" applyFont="1" applyBorder="1" applyAlignment="1">
      <alignment vertical="center" wrapText="1"/>
    </xf>
    <xf numFmtId="0" fontId="2" fillId="0" borderId="44" xfId="0" applyFont="1" applyBorder="1" applyAlignment="1">
      <alignment vertical="center"/>
    </xf>
    <xf numFmtId="1" fontId="15" fillId="5" borderId="38" xfId="0" applyNumberFormat="1" applyFont="1" applyFill="1" applyBorder="1" applyAlignment="1">
      <alignment horizontal="center" vertical="center" wrapText="1"/>
    </xf>
    <xf numFmtId="1" fontId="15" fillId="5" borderId="14" xfId="0" applyNumberFormat="1" applyFont="1" applyFill="1" applyBorder="1" applyAlignment="1">
      <alignment horizontal="center" vertical="center" wrapText="1"/>
    </xf>
    <xf numFmtId="1" fontId="15" fillId="5" borderId="21" xfId="0" applyNumberFormat="1" applyFont="1" applyFill="1" applyBorder="1" applyAlignment="1">
      <alignment horizontal="center" vertical="center" wrapText="1"/>
    </xf>
    <xf numFmtId="1" fontId="15" fillId="5" borderId="26" xfId="0" applyNumberFormat="1" applyFont="1" applyFill="1" applyBorder="1" applyAlignment="1">
      <alignment horizontal="center" vertical="center" wrapText="1"/>
    </xf>
    <xf numFmtId="1" fontId="15" fillId="3" borderId="28" xfId="0" applyNumberFormat="1" applyFont="1" applyFill="1" applyBorder="1" applyAlignment="1">
      <alignment horizontal="center" vertical="center" wrapText="1"/>
    </xf>
    <xf numFmtId="1" fontId="7" fillId="6" borderId="29" xfId="0" applyNumberFormat="1" applyFont="1" applyFill="1" applyBorder="1" applyAlignment="1">
      <alignment horizontal="center" vertical="center"/>
    </xf>
    <xf numFmtId="1" fontId="7" fillId="6" borderId="30" xfId="0" applyNumberFormat="1" applyFont="1" applyFill="1" applyBorder="1" applyAlignment="1">
      <alignment horizontal="center" vertical="center"/>
    </xf>
    <xf numFmtId="1" fontId="7" fillId="6" borderId="59" xfId="0" applyNumberFormat="1" applyFont="1" applyFill="1" applyBorder="1" applyAlignment="1">
      <alignment horizontal="center" vertical="center"/>
    </xf>
    <xf numFmtId="1" fontId="7" fillId="6" borderId="22" xfId="0" applyNumberFormat="1" applyFont="1" applyFill="1" applyBorder="1" applyAlignment="1">
      <alignment horizontal="center" vertical="center"/>
    </xf>
    <xf numFmtId="1" fontId="7" fillId="6" borderId="10" xfId="0" applyNumberFormat="1" applyFont="1" applyFill="1" applyBorder="1" applyAlignment="1">
      <alignment horizontal="center" vertical="center"/>
    </xf>
    <xf numFmtId="1" fontId="7" fillId="6" borderId="11" xfId="0" applyNumberFormat="1" applyFont="1" applyFill="1" applyBorder="1" applyAlignment="1">
      <alignment horizontal="center" vertical="center"/>
    </xf>
    <xf numFmtId="1" fontId="7" fillId="6" borderId="57" xfId="0" applyNumberFormat="1" applyFont="1" applyFill="1" applyBorder="1" applyAlignment="1">
      <alignment horizontal="center" vertical="center"/>
    </xf>
    <xf numFmtId="1" fontId="7" fillId="6" borderId="24" xfId="0" applyNumberFormat="1" applyFont="1" applyFill="1" applyBorder="1" applyAlignment="1">
      <alignment horizontal="center" vertical="center"/>
    </xf>
    <xf numFmtId="0" fontId="1" fillId="0" borderId="0" xfId="0" applyFont="1" applyBorder="1" applyAlignment="1">
      <alignment vertical="center" wrapText="1"/>
    </xf>
    <xf numFmtId="1" fontId="15" fillId="5" borderId="61" xfId="0" applyNumberFormat="1" applyFont="1" applyFill="1" applyBorder="1" applyAlignment="1">
      <alignment horizontal="center" vertical="center" wrapText="1"/>
    </xf>
    <xf numFmtId="1" fontId="15" fillId="5" borderId="62" xfId="0" applyNumberFormat="1" applyFont="1" applyFill="1" applyBorder="1" applyAlignment="1">
      <alignment horizontal="center" vertical="center" wrapText="1"/>
    </xf>
    <xf numFmtId="1" fontId="15" fillId="5" borderId="63" xfId="0" applyNumberFormat="1" applyFont="1" applyFill="1" applyBorder="1" applyAlignment="1">
      <alignment horizontal="center" vertical="center" wrapText="1"/>
    </xf>
    <xf numFmtId="1" fontId="15" fillId="8" borderId="64" xfId="0" applyNumberFormat="1" applyFont="1" applyFill="1" applyBorder="1" applyAlignment="1">
      <alignment horizontal="center" vertical="center" wrapText="1"/>
    </xf>
    <xf numFmtId="1" fontId="15" fillId="8" borderId="65" xfId="0" applyNumberFormat="1" applyFont="1" applyFill="1" applyBorder="1" applyAlignment="1">
      <alignment horizontal="center" vertical="center" wrapText="1"/>
    </xf>
    <xf numFmtId="1" fontId="15" fillId="7" borderId="66" xfId="0" applyNumberFormat="1" applyFont="1" applyFill="1" applyBorder="1" applyAlignment="1">
      <alignment horizontal="center" vertical="center" wrapText="1"/>
    </xf>
    <xf numFmtId="1" fontId="15" fillId="7" borderId="67" xfId="0" applyNumberFormat="1" applyFont="1" applyFill="1" applyBorder="1" applyAlignment="1">
      <alignment horizontal="center" vertical="center" wrapText="1"/>
    </xf>
    <xf numFmtId="1" fontId="7" fillId="6" borderId="35" xfId="0" applyNumberFormat="1" applyFont="1" applyFill="1" applyBorder="1" applyAlignment="1">
      <alignment horizontal="center" vertical="center"/>
    </xf>
    <xf numFmtId="1" fontId="7" fillId="6" borderId="37" xfId="0" applyNumberFormat="1" applyFont="1" applyFill="1" applyBorder="1" applyAlignment="1">
      <alignment horizontal="center" vertical="center"/>
    </xf>
    <xf numFmtId="1" fontId="15" fillId="5" borderId="68" xfId="0" applyNumberFormat="1" applyFont="1" applyFill="1" applyBorder="1" applyAlignment="1">
      <alignment horizontal="center" vertical="center" wrapText="1"/>
    </xf>
    <xf numFmtId="1" fontId="15" fillId="8" borderId="69" xfId="0" applyNumberFormat="1" applyFont="1" applyFill="1" applyBorder="1" applyAlignment="1">
      <alignment horizontal="center" vertical="center" wrapText="1"/>
    </xf>
    <xf numFmtId="1" fontId="15" fillId="7" borderId="70" xfId="0" applyNumberFormat="1" applyFont="1" applyFill="1" applyBorder="1" applyAlignment="1">
      <alignment horizontal="center" vertical="center" wrapText="1"/>
    </xf>
    <xf numFmtId="1" fontId="18" fillId="5" borderId="71" xfId="0" applyNumberFormat="1" applyFont="1" applyFill="1" applyBorder="1" applyAlignment="1">
      <alignment horizontal="center" vertical="center" wrapText="1"/>
    </xf>
    <xf numFmtId="1" fontId="18" fillId="8" borderId="72" xfId="0" applyNumberFormat="1" applyFont="1" applyFill="1" applyBorder="1" applyAlignment="1">
      <alignment horizontal="center" vertical="center" wrapText="1"/>
    </xf>
    <xf numFmtId="1" fontId="18" fillId="5" borderId="75" xfId="0" applyNumberFormat="1" applyFont="1" applyFill="1" applyBorder="1" applyAlignment="1">
      <alignment horizontal="center" vertical="center" wrapText="1"/>
    </xf>
    <xf numFmtId="1" fontId="15" fillId="5" borderId="76" xfId="0" applyNumberFormat="1" applyFont="1" applyFill="1" applyBorder="1" applyAlignment="1">
      <alignment horizontal="center" vertical="center" wrapText="1"/>
    </xf>
    <xf numFmtId="1" fontId="15" fillId="5" borderId="77" xfId="0" applyNumberFormat="1" applyFont="1" applyFill="1" applyBorder="1" applyAlignment="1">
      <alignment horizontal="center" vertical="center" wrapText="1"/>
    </xf>
    <xf numFmtId="1" fontId="15" fillId="5" borderId="78" xfId="0" applyNumberFormat="1" applyFont="1" applyFill="1" applyBorder="1" applyAlignment="1">
      <alignment horizontal="center" vertical="center" wrapText="1"/>
    </xf>
    <xf numFmtId="1" fontId="15" fillId="5" borderId="79" xfId="0" applyNumberFormat="1" applyFont="1" applyFill="1" applyBorder="1" applyAlignment="1">
      <alignment horizontal="center" vertical="center" wrapText="1"/>
    </xf>
    <xf numFmtId="1" fontId="18" fillId="7" borderId="74" xfId="0" applyNumberFormat="1" applyFont="1" applyFill="1" applyBorder="1" applyAlignment="1">
      <alignment horizontal="center" vertical="center" wrapText="1"/>
    </xf>
    <xf numFmtId="1" fontId="15" fillId="5" borderId="80" xfId="0" applyNumberFormat="1" applyFont="1" applyFill="1" applyBorder="1" applyAlignment="1">
      <alignment horizontal="center" vertical="center" wrapText="1"/>
    </xf>
    <xf numFmtId="1" fontId="15" fillId="8" borderId="72" xfId="0" applyNumberFormat="1" applyFont="1" applyFill="1" applyBorder="1" applyAlignment="1">
      <alignment horizontal="center" vertical="center" wrapText="1"/>
    </xf>
    <xf numFmtId="1" fontId="15" fillId="7" borderId="81" xfId="0" applyNumberFormat="1" applyFont="1" applyFill="1" applyBorder="1" applyAlignment="1">
      <alignment horizontal="center" vertical="center" wrapText="1"/>
    </xf>
    <xf numFmtId="1" fontId="15" fillId="7" borderId="82" xfId="0" applyNumberFormat="1" applyFont="1" applyFill="1" applyBorder="1" applyAlignment="1">
      <alignment horizontal="center" vertical="center" wrapText="1"/>
    </xf>
    <xf numFmtId="1" fontId="15" fillId="7" borderId="83" xfId="0" applyNumberFormat="1" applyFont="1" applyFill="1" applyBorder="1" applyAlignment="1">
      <alignment horizontal="center" vertical="center" wrapText="1"/>
    </xf>
    <xf numFmtId="1" fontId="15" fillId="7" borderId="84" xfId="0" applyNumberFormat="1" applyFont="1" applyFill="1" applyBorder="1" applyAlignment="1">
      <alignment horizontal="center" vertical="center" wrapText="1"/>
    </xf>
    <xf numFmtId="1" fontId="15" fillId="7" borderId="73" xfId="0" applyNumberFormat="1" applyFont="1" applyFill="1" applyBorder="1" applyAlignment="1">
      <alignment horizontal="center" vertical="center" wrapText="1"/>
    </xf>
    <xf numFmtId="1" fontId="15" fillId="5" borderId="85" xfId="0" applyNumberFormat="1" applyFont="1" applyFill="1" applyBorder="1" applyAlignment="1">
      <alignment horizontal="center" vertical="center" wrapText="1"/>
    </xf>
    <xf numFmtId="1" fontId="15" fillId="5" borderId="86" xfId="0" applyNumberFormat="1" applyFont="1" applyFill="1" applyBorder="1" applyAlignment="1">
      <alignment horizontal="center" vertical="center" wrapText="1"/>
    </xf>
    <xf numFmtId="1" fontId="7"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1" fontId="15" fillId="0" borderId="0" xfId="0" applyNumberFormat="1" applyFont="1" applyFill="1" applyBorder="1" applyAlignment="1">
      <alignment horizontal="center" vertical="center" wrapText="1"/>
    </xf>
    <xf numFmtId="0" fontId="13" fillId="0" borderId="0" xfId="0" applyFont="1" applyFill="1" applyBorder="1" applyAlignment="1">
      <alignment vertical="center"/>
    </xf>
    <xf numFmtId="1" fontId="18" fillId="7" borderId="87" xfId="0" applyNumberFormat="1" applyFont="1" applyFill="1" applyBorder="1" applyAlignment="1">
      <alignment horizontal="center" vertical="center" wrapText="1"/>
    </xf>
    <xf numFmtId="1" fontId="15" fillId="5" borderId="88" xfId="0" applyNumberFormat="1" applyFont="1" applyFill="1" applyBorder="1" applyAlignment="1">
      <alignment horizontal="center" vertical="center" wrapText="1"/>
    </xf>
    <xf numFmtId="1" fontId="15" fillId="5" borderId="12" xfId="0" applyNumberFormat="1" applyFont="1" applyFill="1" applyBorder="1" applyAlignment="1">
      <alignment horizontal="center" vertical="center" wrapText="1"/>
    </xf>
    <xf numFmtId="1" fontId="15" fillId="5" borderId="20" xfId="0" applyNumberFormat="1" applyFont="1" applyFill="1" applyBorder="1" applyAlignment="1">
      <alignment horizontal="center" vertical="center" wrapText="1"/>
    </xf>
    <xf numFmtId="1" fontId="15" fillId="5" borderId="25" xfId="0" applyNumberFormat="1" applyFont="1" applyFill="1" applyBorder="1" applyAlignment="1">
      <alignment horizontal="center" vertical="center" wrapText="1"/>
    </xf>
    <xf numFmtId="0" fontId="8" fillId="0" borderId="58" xfId="0" applyFont="1" applyBorder="1" applyAlignment="1">
      <alignment vertical="center"/>
    </xf>
    <xf numFmtId="3" fontId="9" fillId="0" borderId="58" xfId="0" applyNumberFormat="1" applyFont="1" applyBorder="1" applyAlignment="1">
      <alignment horizontal="center" vertical="center"/>
    </xf>
    <xf numFmtId="3" fontId="9" fillId="0" borderId="0" xfId="0" applyNumberFormat="1" applyFont="1" applyBorder="1" applyAlignment="1">
      <alignment horizontal="center" vertical="center"/>
    </xf>
    <xf numFmtId="0" fontId="3" fillId="6" borderId="1" xfId="0" applyFont="1" applyFill="1" applyBorder="1" applyAlignment="1">
      <alignment vertical="center"/>
    </xf>
    <xf numFmtId="0" fontId="3" fillId="6" borderId="2" xfId="0" applyFont="1" applyFill="1" applyBorder="1" applyAlignment="1">
      <alignment vertical="center"/>
    </xf>
    <xf numFmtId="0" fontId="7" fillId="6" borderId="2" xfId="0" applyFont="1" applyFill="1" applyBorder="1" applyAlignment="1">
      <alignment vertical="center"/>
    </xf>
    <xf numFmtId="0" fontId="7" fillId="6" borderId="3" xfId="0" applyFont="1" applyFill="1" applyBorder="1" applyAlignment="1">
      <alignment vertical="center"/>
    </xf>
    <xf numFmtId="1" fontId="15" fillId="5" borderId="91" xfId="0" applyNumberFormat="1" applyFont="1" applyFill="1" applyBorder="1" applyAlignment="1">
      <alignment horizontal="center" vertical="center" wrapText="1"/>
    </xf>
    <xf numFmtId="0" fontId="7" fillId="6" borderId="25" xfId="0" applyFont="1" applyFill="1" applyBorder="1" applyAlignment="1">
      <alignment vertical="center"/>
    </xf>
    <xf numFmtId="1" fontId="15" fillId="5" borderId="92" xfId="0" applyNumberFormat="1" applyFont="1" applyFill="1" applyBorder="1" applyAlignment="1">
      <alignment horizontal="center" vertical="center" wrapText="1"/>
    </xf>
    <xf numFmtId="1" fontId="7" fillId="6" borderId="31" xfId="0" applyNumberFormat="1" applyFont="1" applyFill="1" applyBorder="1" applyAlignment="1">
      <alignment horizontal="center" vertical="center"/>
    </xf>
    <xf numFmtId="1" fontId="7" fillId="6" borderId="19" xfId="0" applyNumberFormat="1" applyFont="1" applyFill="1" applyBorder="1" applyAlignment="1">
      <alignment horizontal="center" vertical="center"/>
    </xf>
    <xf numFmtId="1" fontId="15" fillId="8" borderId="93" xfId="0" applyNumberFormat="1" applyFont="1" applyFill="1" applyBorder="1" applyAlignment="1">
      <alignment horizontal="center" vertical="center" wrapText="1"/>
    </xf>
    <xf numFmtId="1" fontId="15" fillId="7" borderId="94" xfId="0" applyNumberFormat="1" applyFont="1" applyFill="1" applyBorder="1" applyAlignment="1">
      <alignment horizontal="center" vertical="center" wrapText="1"/>
    </xf>
    <xf numFmtId="1" fontId="15" fillId="7" borderId="95" xfId="0" applyNumberFormat="1" applyFont="1" applyFill="1" applyBorder="1" applyAlignment="1">
      <alignment horizontal="center" vertical="center" wrapText="1"/>
    </xf>
    <xf numFmtId="0" fontId="8" fillId="3" borderId="46" xfId="0" applyFont="1" applyFill="1" applyBorder="1" applyAlignment="1">
      <alignment vertical="center"/>
    </xf>
    <xf numFmtId="0" fontId="8" fillId="3" borderId="49" xfId="0" applyFont="1" applyFill="1" applyBorder="1" applyAlignment="1">
      <alignment vertical="center"/>
    </xf>
    <xf numFmtId="0" fontId="8" fillId="0" borderId="55" xfId="0" applyFont="1" applyBorder="1" applyAlignment="1">
      <alignment vertical="center"/>
    </xf>
    <xf numFmtId="0" fontId="8" fillId="3" borderId="55" xfId="0" applyFont="1" applyFill="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8" fillId="0" borderId="54" xfId="0" applyFont="1" applyBorder="1" applyAlignment="1">
      <alignment vertical="center"/>
    </xf>
    <xf numFmtId="0" fontId="8" fillId="3" borderId="47" xfId="0" applyFont="1" applyFill="1" applyBorder="1" applyAlignment="1">
      <alignment vertical="center"/>
    </xf>
    <xf numFmtId="1" fontId="4" fillId="6" borderId="88" xfId="0" applyNumberFormat="1" applyFont="1" applyFill="1" applyBorder="1" applyAlignment="1">
      <alignment horizontal="center" vertical="center"/>
    </xf>
    <xf numFmtId="0" fontId="1" fillId="6" borderId="2" xfId="0" applyFont="1" applyFill="1" applyBorder="1" applyAlignment="1">
      <alignment horizontal="left" vertical="center"/>
    </xf>
    <xf numFmtId="0" fontId="8" fillId="3" borderId="43" xfId="0" applyFont="1" applyFill="1" applyBorder="1" applyAlignment="1">
      <alignment horizontal="left" vertical="center"/>
    </xf>
    <xf numFmtId="0" fontId="8" fillId="3" borderId="55" xfId="0" applyFont="1" applyFill="1" applyBorder="1" applyAlignment="1">
      <alignment horizontal="left" vertical="center"/>
    </xf>
    <xf numFmtId="0" fontId="8" fillId="3" borderId="48" xfId="0" applyFont="1" applyFill="1" applyBorder="1" applyAlignment="1">
      <alignment horizontal="left" vertical="center"/>
    </xf>
    <xf numFmtId="0" fontId="8" fillId="0" borderId="43" xfId="0" applyFont="1" applyBorder="1" applyAlignment="1">
      <alignment horizontal="left" vertical="center"/>
    </xf>
    <xf numFmtId="0" fontId="8" fillId="0" borderId="55" xfId="0" applyFont="1" applyBorder="1" applyAlignment="1">
      <alignment horizontal="left" vertical="center"/>
    </xf>
    <xf numFmtId="0" fontId="8" fillId="0" borderId="48" xfId="0" applyFont="1" applyBorder="1" applyAlignment="1">
      <alignment horizontal="left" vertical="center"/>
    </xf>
    <xf numFmtId="1" fontId="7" fillId="2" borderId="22" xfId="0" applyNumberFormat="1" applyFont="1" applyFill="1" applyBorder="1" applyAlignment="1">
      <alignment horizontal="center" vertical="center"/>
    </xf>
    <xf numFmtId="1" fontId="7" fillId="2" borderId="23" xfId="0" applyNumberFormat="1" applyFont="1" applyFill="1" applyBorder="1" applyAlignment="1">
      <alignment horizontal="center" vertical="center"/>
    </xf>
    <xf numFmtId="1" fontId="7" fillId="2" borderId="24" xfId="0" applyNumberFormat="1" applyFont="1" applyFill="1" applyBorder="1" applyAlignment="1">
      <alignment horizontal="center"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8" fillId="0" borderId="42" xfId="0" applyFont="1" applyBorder="1" applyAlignment="1">
      <alignment horizontal="left" vertical="center"/>
    </xf>
    <xf numFmtId="0" fontId="8" fillId="0" borderId="53" xfId="0" applyFont="1" applyBorder="1" applyAlignment="1">
      <alignment horizontal="left" vertical="center"/>
    </xf>
    <xf numFmtId="0" fontId="8" fillId="0" borderId="52" xfId="0" applyFont="1" applyBorder="1" applyAlignment="1">
      <alignment horizontal="left" vertical="center"/>
    </xf>
    <xf numFmtId="1" fontId="7" fillId="6" borderId="1" xfId="0" applyNumberFormat="1" applyFont="1" applyFill="1" applyBorder="1" applyAlignment="1">
      <alignment horizontal="left" vertical="center"/>
    </xf>
    <xf numFmtId="1" fontId="7" fillId="6" borderId="2" xfId="0" applyNumberFormat="1" applyFont="1" applyFill="1" applyBorder="1" applyAlignment="1">
      <alignment horizontal="left" vertical="center"/>
    </xf>
    <xf numFmtId="1" fontId="7" fillId="6" borderId="3" xfId="0" applyNumberFormat="1" applyFont="1" applyFill="1" applyBorder="1" applyAlignment="1">
      <alignment horizontal="left" vertical="center"/>
    </xf>
    <xf numFmtId="1" fontId="7" fillId="2" borderId="60" xfId="0" applyNumberFormat="1" applyFont="1" applyFill="1" applyBorder="1" applyAlignment="1">
      <alignment horizontal="center" vertical="center"/>
    </xf>
    <xf numFmtId="1" fontId="7" fillId="2" borderId="57" xfId="0" applyNumberFormat="1" applyFont="1" applyFill="1" applyBorder="1" applyAlignment="1">
      <alignment horizontal="center" vertical="center"/>
    </xf>
    <xf numFmtId="1" fontId="7" fillId="2" borderId="36" xfId="0" applyNumberFormat="1" applyFont="1" applyFill="1" applyBorder="1" applyAlignment="1">
      <alignment horizontal="center" vertical="center"/>
    </xf>
    <xf numFmtId="1" fontId="7" fillId="2" borderId="37" xfId="0" applyNumberFormat="1" applyFont="1" applyFill="1" applyBorder="1" applyAlignment="1">
      <alignment horizontal="center" vertical="center"/>
    </xf>
    <xf numFmtId="1" fontId="7" fillId="2" borderId="9" xfId="0" applyNumberFormat="1" applyFont="1" applyFill="1" applyBorder="1" applyAlignment="1">
      <alignment horizontal="center" vertical="center"/>
    </xf>
    <xf numFmtId="1" fontId="7" fillId="2" borderId="11" xfId="0" applyNumberFormat="1" applyFont="1" applyFill="1" applyBorder="1" applyAlignment="1">
      <alignment horizontal="center" vertical="center"/>
    </xf>
    <xf numFmtId="0" fontId="8" fillId="3" borderId="46" xfId="0" applyFont="1" applyFill="1" applyBorder="1" applyAlignment="1">
      <alignment horizontal="left" vertical="center"/>
    </xf>
    <xf numFmtId="0" fontId="8" fillId="3" borderId="47" xfId="0" applyFont="1" applyFill="1" applyBorder="1" applyAlignment="1">
      <alignment horizontal="left" vertical="center"/>
    </xf>
    <xf numFmtId="0" fontId="8" fillId="3" borderId="49" xfId="0" applyFont="1" applyFill="1" applyBorder="1" applyAlignment="1">
      <alignment horizontal="left" vertical="center"/>
    </xf>
    <xf numFmtId="0" fontId="13" fillId="3" borderId="1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2" xfId="0"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58" xfId="0" applyFont="1" applyBorder="1" applyAlignment="1">
      <alignment horizontal="center" vertical="center"/>
    </xf>
    <xf numFmtId="0" fontId="7" fillId="6" borderId="29" xfId="0" applyFont="1" applyFill="1" applyBorder="1" applyAlignment="1">
      <alignment horizontal="left" vertical="center" wrapText="1"/>
    </xf>
    <xf numFmtId="0" fontId="7" fillId="6" borderId="10" xfId="0" applyFont="1" applyFill="1" applyBorder="1" applyAlignment="1">
      <alignment horizontal="left" vertical="center" wrapText="1"/>
    </xf>
    <xf numFmtId="0" fontId="7" fillId="6" borderId="3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8" xfId="0" applyFont="1" applyFill="1" applyBorder="1" applyAlignment="1">
      <alignment horizontal="center" vertical="center" wrapText="1"/>
    </xf>
    <xf numFmtId="0" fontId="7" fillId="6" borderId="54"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7" fillId="6" borderId="16" xfId="0" applyFont="1" applyFill="1" applyBorder="1" applyAlignment="1">
      <alignment horizontal="left" vertical="center"/>
    </xf>
    <xf numFmtId="0" fontId="7" fillId="6" borderId="17" xfId="0" applyFont="1" applyFill="1" applyBorder="1" applyAlignment="1">
      <alignment horizontal="left" vertical="center"/>
    </xf>
    <xf numFmtId="0" fontId="7" fillId="6" borderId="18" xfId="0" applyFont="1" applyFill="1" applyBorder="1" applyAlignment="1">
      <alignment horizontal="left" vertical="center"/>
    </xf>
    <xf numFmtId="0" fontId="7" fillId="6" borderId="45" xfId="0" applyFont="1" applyFill="1" applyBorder="1" applyAlignment="1">
      <alignment horizontal="left" vertical="center"/>
    </xf>
    <xf numFmtId="0" fontId="7" fillId="6" borderId="58" xfId="0" applyFont="1" applyFill="1" applyBorder="1" applyAlignment="1">
      <alignment horizontal="left" vertical="center"/>
    </xf>
    <xf numFmtId="0" fontId="7" fillId="6" borderId="51" xfId="0" applyFont="1" applyFill="1" applyBorder="1" applyAlignment="1">
      <alignment horizontal="left" vertical="center"/>
    </xf>
    <xf numFmtId="0" fontId="6"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42" xfId="0" applyFont="1" applyBorder="1" applyAlignment="1">
      <alignment horizontal="center" vertical="center"/>
    </xf>
    <xf numFmtId="0" fontId="14" fillId="0" borderId="53" xfId="0" applyFont="1" applyBorder="1" applyAlignment="1">
      <alignment horizontal="center" vertical="center"/>
    </xf>
    <xf numFmtId="0" fontId="14" fillId="0" borderId="52" xfId="0" applyFont="1" applyBorder="1" applyAlignment="1">
      <alignment horizontal="center" vertical="center"/>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47" xfId="0" applyFont="1" applyFill="1" applyBorder="1" applyAlignment="1">
      <alignment horizontal="center" vertical="center"/>
    </xf>
    <xf numFmtId="0" fontId="14" fillId="3" borderId="49" xfId="0" applyFont="1" applyFill="1" applyBorder="1" applyAlignment="1">
      <alignment horizontal="center" vertical="center"/>
    </xf>
    <xf numFmtId="0" fontId="7" fillId="6" borderId="1" xfId="0" applyFont="1" applyFill="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1" fillId="0" borderId="45"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51" xfId="0" applyFont="1" applyBorder="1" applyAlignment="1">
      <alignment horizontal="center" vertical="center" wrapText="1"/>
    </xf>
    <xf numFmtId="0" fontId="14" fillId="0" borderId="38" xfId="0" applyFont="1" applyBorder="1" applyAlignment="1">
      <alignment horizontal="center" vertical="center"/>
    </xf>
    <xf numFmtId="0" fontId="14" fillId="3" borderId="39" xfId="0" applyFont="1" applyFill="1" applyBorder="1" applyAlignment="1">
      <alignment horizontal="center" vertical="center" wrapText="1"/>
    </xf>
    <xf numFmtId="0" fontId="14" fillId="0" borderId="21" xfId="0" applyFont="1" applyBorder="1" applyAlignment="1">
      <alignment horizontal="center" vertical="center"/>
    </xf>
    <xf numFmtId="0" fontId="14" fillId="3" borderId="19" xfId="0" applyFont="1" applyFill="1" applyBorder="1" applyAlignment="1">
      <alignment horizontal="center" vertical="center"/>
    </xf>
    <xf numFmtId="0" fontId="14" fillId="3" borderId="58" xfId="0" applyFont="1" applyFill="1" applyBorder="1" applyAlignment="1">
      <alignment horizontal="center" vertical="center"/>
    </xf>
    <xf numFmtId="0" fontId="14" fillId="3" borderId="51" xfId="0" applyFont="1" applyFill="1" applyBorder="1" applyAlignment="1">
      <alignment horizontal="center" vertical="center"/>
    </xf>
    <xf numFmtId="1" fontId="7" fillId="2" borderId="29" xfId="0" applyNumberFormat="1" applyFont="1" applyFill="1" applyBorder="1" applyAlignment="1">
      <alignment horizontal="center" vertical="center"/>
    </xf>
    <xf numFmtId="1" fontId="7" fillId="2" borderId="8" xfId="0" applyNumberFormat="1" applyFont="1" applyFill="1" applyBorder="1" applyAlignment="1">
      <alignment horizontal="center" vertical="center"/>
    </xf>
    <xf numFmtId="1" fontId="7" fillId="2" borderId="10" xfId="0" applyNumberFormat="1" applyFont="1" applyFill="1" applyBorder="1" applyAlignment="1">
      <alignment horizontal="center" vertical="center"/>
    </xf>
    <xf numFmtId="1" fontId="7" fillId="2" borderId="30" xfId="0" applyNumberFormat="1" applyFont="1" applyFill="1" applyBorder="1" applyAlignment="1">
      <alignment horizontal="center" vertical="center"/>
    </xf>
    <xf numFmtId="1" fontId="7" fillId="2" borderId="59" xfId="0" applyNumberFormat="1" applyFont="1" applyFill="1" applyBorder="1" applyAlignment="1">
      <alignment horizontal="center"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1" xfId="0" applyFont="1" applyBorder="1" applyAlignment="1">
      <alignment horizontal="center" vertical="center" wrapText="1"/>
    </xf>
    <xf numFmtId="0" fontId="16" fillId="0" borderId="4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1" fillId="0" borderId="44" xfId="0" applyFont="1" applyBorder="1" applyAlignment="1">
      <alignment horizontal="right" vertical="center" wrapText="1"/>
    </xf>
    <xf numFmtId="0" fontId="10" fillId="0" borderId="0" xfId="0" applyFont="1" applyBorder="1" applyAlignment="1">
      <alignment horizontal="right" vertical="center" wrapText="1"/>
    </xf>
    <xf numFmtId="0" fontId="10" fillId="0" borderId="44" xfId="0" applyFont="1" applyBorder="1" applyAlignment="1">
      <alignment horizontal="right" vertical="center" wrapText="1"/>
    </xf>
    <xf numFmtId="0" fontId="11" fillId="4" borderId="22"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24" xfId="0" applyFont="1" applyFill="1" applyBorder="1" applyAlignment="1">
      <alignment horizontal="center" vertical="center"/>
    </xf>
    <xf numFmtId="1" fontId="20" fillId="2" borderId="44" xfId="0" applyNumberFormat="1" applyFont="1" applyFill="1" applyBorder="1" applyAlignment="1">
      <alignment horizontal="center" vertical="center" wrapText="1"/>
    </xf>
    <xf numFmtId="1" fontId="20" fillId="2" borderId="0" xfId="0" applyNumberFormat="1" applyFont="1" applyFill="1" applyBorder="1" applyAlignment="1">
      <alignment horizontal="center" vertical="center" wrapText="1"/>
    </xf>
    <xf numFmtId="1" fontId="20" fillId="2" borderId="50" xfId="0" applyNumberFormat="1" applyFont="1" applyFill="1" applyBorder="1" applyAlignment="1">
      <alignment horizontal="center" vertical="center" wrapText="1"/>
    </xf>
    <xf numFmtId="1" fontId="20" fillId="2" borderId="45" xfId="0" applyNumberFormat="1" applyFont="1" applyFill="1" applyBorder="1" applyAlignment="1">
      <alignment horizontal="center" vertical="center" wrapText="1"/>
    </xf>
    <xf numFmtId="1" fontId="20" fillId="2" borderId="58" xfId="0" applyNumberFormat="1" applyFont="1" applyFill="1" applyBorder="1" applyAlignment="1">
      <alignment horizontal="center" vertical="center" wrapText="1"/>
    </xf>
    <xf numFmtId="1" fontId="20" fillId="2" borderId="51" xfId="0" applyNumberFormat="1" applyFont="1" applyFill="1" applyBorder="1" applyAlignment="1">
      <alignment horizontal="center" vertical="center" wrapText="1"/>
    </xf>
    <xf numFmtId="1" fontId="20" fillId="2" borderId="16" xfId="0" applyNumberFormat="1" applyFont="1" applyFill="1" applyBorder="1" applyAlignment="1">
      <alignment horizontal="center" vertical="center" wrapText="1"/>
    </xf>
    <xf numFmtId="1" fontId="20" fillId="2" borderId="17" xfId="0" applyNumberFormat="1" applyFont="1" applyFill="1" applyBorder="1" applyAlignment="1">
      <alignment horizontal="center" vertical="center" wrapText="1"/>
    </xf>
    <xf numFmtId="1" fontId="20" fillId="2" borderId="18" xfId="0" applyNumberFormat="1"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31532-A556-024A-B324-E1035D69886B}">
  <sheetPr>
    <pageSetUpPr fitToPage="1"/>
  </sheetPr>
  <dimension ref="A1:AB145"/>
  <sheetViews>
    <sheetView tabSelected="1" view="pageBreakPreview" topLeftCell="A7" zoomScaleNormal="100" zoomScaleSheetLayoutView="100" workbookViewId="0">
      <selection activeCell="A30" sqref="A30:XFD43"/>
    </sheetView>
  </sheetViews>
  <sheetFormatPr baseColWidth="10" defaultColWidth="8.875" defaultRowHeight="15" x14ac:dyDescent="0.25"/>
  <cols>
    <col min="1" max="1" width="2.5" style="5" customWidth="1"/>
    <col min="2" max="2" width="15.375" style="5" customWidth="1"/>
    <col min="3" max="3" width="6.875" style="5" customWidth="1"/>
    <col min="4" max="4" width="8" style="5" customWidth="1"/>
    <col min="5" max="5" width="7.875" style="5" customWidth="1"/>
    <col min="6" max="6" width="8.375" style="5" customWidth="1"/>
    <col min="7" max="7" width="8.625" style="5" customWidth="1"/>
    <col min="8" max="8" width="7.875" style="5" customWidth="1"/>
    <col min="9" max="11" width="8.375" style="5" customWidth="1"/>
    <col min="12" max="12" width="4.875" style="5" customWidth="1"/>
    <col min="13" max="13" width="8.875" style="30"/>
    <col min="14" max="28" width="8.875" style="3"/>
    <col min="29" max="16384" width="8.875" style="5"/>
  </cols>
  <sheetData>
    <row r="1" spans="1:28" s="2" customFormat="1" ht="18.75" thickBot="1" x14ac:dyDescent="0.3">
      <c r="A1" s="1"/>
      <c r="B1" s="90" t="s">
        <v>73</v>
      </c>
      <c r="C1" s="91"/>
      <c r="D1" s="91"/>
      <c r="E1" s="91"/>
      <c r="F1" s="91"/>
      <c r="G1" s="91"/>
      <c r="H1" s="91"/>
      <c r="I1" s="91"/>
      <c r="J1" s="91"/>
      <c r="K1" s="91"/>
      <c r="L1" s="34"/>
      <c r="M1" s="1"/>
      <c r="N1" s="1"/>
      <c r="O1" s="1"/>
      <c r="P1" s="1"/>
      <c r="Q1" s="1"/>
      <c r="R1" s="1"/>
      <c r="S1" s="1"/>
      <c r="T1" s="1"/>
      <c r="U1" s="1"/>
      <c r="V1" s="1"/>
      <c r="W1" s="1"/>
      <c r="X1" s="1"/>
      <c r="Y1" s="1"/>
      <c r="Z1" s="1"/>
      <c r="AA1" s="1"/>
      <c r="AB1" s="1"/>
    </row>
    <row r="2" spans="1:28" ht="15.95" customHeight="1" x14ac:dyDescent="0.25">
      <c r="A2" s="3"/>
      <c r="B2" s="233" t="s">
        <v>124</v>
      </c>
      <c r="C2" s="234"/>
      <c r="D2" s="235"/>
      <c r="E2" s="132" t="s">
        <v>0</v>
      </c>
      <c r="F2" s="134" t="s">
        <v>1</v>
      </c>
      <c r="G2" s="134" t="s">
        <v>2</v>
      </c>
      <c r="H2" s="134" t="s">
        <v>3</v>
      </c>
      <c r="I2" s="134" t="s">
        <v>4</v>
      </c>
      <c r="J2" s="130" t="s">
        <v>55</v>
      </c>
      <c r="K2" s="118" t="s">
        <v>56</v>
      </c>
      <c r="L2" s="4"/>
      <c r="M2" s="3"/>
    </row>
    <row r="3" spans="1:28" ht="15.95" customHeight="1" x14ac:dyDescent="0.25">
      <c r="A3" s="3"/>
      <c r="B3" s="233"/>
      <c r="C3" s="234"/>
      <c r="D3" s="235"/>
      <c r="E3" s="132"/>
      <c r="F3" s="134"/>
      <c r="G3" s="134"/>
      <c r="H3" s="134"/>
      <c r="I3" s="134"/>
      <c r="J3" s="130"/>
      <c r="K3" s="119"/>
      <c r="L3" s="4"/>
      <c r="M3" s="3"/>
    </row>
    <row r="4" spans="1:28" ht="17.100000000000001" customHeight="1" thickBot="1" x14ac:dyDescent="0.3">
      <c r="A4" s="3"/>
      <c r="B4" s="236"/>
      <c r="C4" s="237"/>
      <c r="D4" s="238"/>
      <c r="E4" s="133"/>
      <c r="F4" s="135"/>
      <c r="G4" s="135"/>
      <c r="H4" s="135"/>
      <c r="I4" s="135"/>
      <c r="J4" s="131"/>
      <c r="K4" s="120"/>
      <c r="L4" s="4"/>
      <c r="M4" s="3"/>
    </row>
    <row r="5" spans="1:28" ht="17.100000000000001" customHeight="1" thickBot="1" x14ac:dyDescent="0.3">
      <c r="A5" s="3"/>
      <c r="B5" s="121" t="s">
        <v>60</v>
      </c>
      <c r="C5" s="122"/>
      <c r="D5" s="123"/>
      <c r="E5" s="6" t="s">
        <v>5</v>
      </c>
      <c r="F5" s="7" t="s">
        <v>5</v>
      </c>
      <c r="G5" s="7" t="s">
        <v>5</v>
      </c>
      <c r="H5" s="7" t="s">
        <v>5</v>
      </c>
      <c r="I5" s="7" t="s">
        <v>5</v>
      </c>
      <c r="J5" s="8" t="s">
        <v>5</v>
      </c>
      <c r="K5" s="9" t="s">
        <v>5</v>
      </c>
      <c r="L5" s="10"/>
      <c r="M5" s="3"/>
    </row>
    <row r="6" spans="1:28" ht="17.100000000000001" customHeight="1" x14ac:dyDescent="0.25">
      <c r="A6" s="3"/>
      <c r="B6" s="106" t="s">
        <v>101</v>
      </c>
      <c r="C6" s="107"/>
      <c r="D6" s="108"/>
      <c r="E6" s="13">
        <v>582.59595635430048</v>
      </c>
      <c r="F6" s="14">
        <v>600.69464056482673</v>
      </c>
      <c r="G6" s="14">
        <v>618.79332477535308</v>
      </c>
      <c r="H6" s="14">
        <v>636.89200898587944</v>
      </c>
      <c r="I6" s="14">
        <v>654.9906931964058</v>
      </c>
      <c r="J6" s="15">
        <v>709.28674582798465</v>
      </c>
      <c r="K6" s="16"/>
      <c r="L6" s="17"/>
      <c r="M6" s="3"/>
    </row>
    <row r="7" spans="1:28" ht="15.95" customHeight="1" x14ac:dyDescent="0.25">
      <c r="A7" s="3"/>
      <c r="B7" s="18" t="s">
        <v>102</v>
      </c>
      <c r="C7" s="105"/>
      <c r="D7" s="19"/>
      <c r="E7" s="20">
        <v>555.52471116816434</v>
      </c>
      <c r="F7" s="21">
        <v>572.10365853658539</v>
      </c>
      <c r="G7" s="21">
        <v>588.68260590500654</v>
      </c>
      <c r="H7" s="21">
        <v>605.26155327342758</v>
      </c>
      <c r="I7" s="21">
        <v>621.84050064184862</v>
      </c>
      <c r="J7" s="22">
        <v>671.57734274711174</v>
      </c>
      <c r="K7" s="23"/>
      <c r="L7" s="17"/>
      <c r="M7" s="3"/>
    </row>
    <row r="8" spans="1:28" ht="17.100000000000001" customHeight="1" x14ac:dyDescent="0.25">
      <c r="A8" s="3"/>
      <c r="B8" s="11" t="s">
        <v>103</v>
      </c>
      <c r="C8" s="104"/>
      <c r="D8" s="12"/>
      <c r="E8" s="24">
        <v>522.65083440308103</v>
      </c>
      <c r="F8" s="25">
        <v>535.77583440308092</v>
      </c>
      <c r="G8" s="25">
        <v>548.90083440308103</v>
      </c>
      <c r="H8" s="25">
        <v>562.02583440308092</v>
      </c>
      <c r="I8" s="25">
        <v>575.15083440308103</v>
      </c>
      <c r="J8" s="26">
        <v>614.52583440308092</v>
      </c>
      <c r="K8" s="27"/>
      <c r="L8" s="17"/>
      <c r="M8" s="3"/>
    </row>
    <row r="9" spans="1:28" ht="15.95" customHeight="1" x14ac:dyDescent="0.25">
      <c r="A9" s="3"/>
      <c r="B9" s="18" t="s">
        <v>104</v>
      </c>
      <c r="C9" s="105"/>
      <c r="D9" s="19"/>
      <c r="E9" s="20">
        <v>510.93990693196412</v>
      </c>
      <c r="F9" s="21">
        <v>524.75569640564834</v>
      </c>
      <c r="G9" s="21">
        <v>538.5714858793325</v>
      </c>
      <c r="H9" s="21">
        <v>552.38727535301678</v>
      </c>
      <c r="I9" s="21">
        <v>566.20306482670105</v>
      </c>
      <c r="J9" s="22">
        <v>607.65043324775365</v>
      </c>
      <c r="K9" s="23"/>
      <c r="L9" s="17"/>
      <c r="M9" s="3"/>
    </row>
    <row r="10" spans="1:28" ht="15.95" customHeight="1" x14ac:dyDescent="0.25">
      <c r="A10" s="3"/>
      <c r="B10" s="11" t="s">
        <v>105</v>
      </c>
      <c r="C10" s="104"/>
      <c r="D10" s="12"/>
      <c r="E10" s="24">
        <v>483.86866174582809</v>
      </c>
      <c r="F10" s="25">
        <v>496.16471437740699</v>
      </c>
      <c r="G10" s="25">
        <v>508.46076700898595</v>
      </c>
      <c r="H10" s="25">
        <v>520.75681964056491</v>
      </c>
      <c r="I10" s="25">
        <v>533.05287227214376</v>
      </c>
      <c r="J10" s="26">
        <v>569.94103016688075</v>
      </c>
      <c r="K10" s="27"/>
      <c r="L10" s="17"/>
      <c r="M10" s="3"/>
    </row>
    <row r="11" spans="1:28" ht="17.100000000000001" customHeight="1" x14ac:dyDescent="0.25">
      <c r="A11" s="3"/>
      <c r="B11" s="18" t="s">
        <v>106</v>
      </c>
      <c r="C11" s="105"/>
      <c r="D11" s="19"/>
      <c r="E11" s="20">
        <v>457.13438703465994</v>
      </c>
      <c r="F11" s="21">
        <v>467.91070282413364</v>
      </c>
      <c r="G11" s="21">
        <v>478.68701861360728</v>
      </c>
      <c r="H11" s="21">
        <v>489.46333440308086</v>
      </c>
      <c r="I11" s="21">
        <v>500.23965019255462</v>
      </c>
      <c r="J11" s="22">
        <v>532.56859756097572</v>
      </c>
      <c r="K11" s="23"/>
      <c r="L11" s="17"/>
      <c r="M11" s="3"/>
    </row>
    <row r="12" spans="1:28" x14ac:dyDescent="0.25">
      <c r="A12" s="3"/>
      <c r="B12" s="11" t="s">
        <v>107</v>
      </c>
      <c r="C12" s="104"/>
      <c r="D12" s="12"/>
      <c r="E12" s="24">
        <v>453.65813543003856</v>
      </c>
      <c r="F12" s="25">
        <v>466.09234595635439</v>
      </c>
      <c r="G12" s="25">
        <v>478.52655648267017</v>
      </c>
      <c r="H12" s="25">
        <v>490.96076700898584</v>
      </c>
      <c r="I12" s="25">
        <v>503.39497753530168</v>
      </c>
      <c r="J12" s="26">
        <v>540.69760911424908</v>
      </c>
      <c r="K12" s="27"/>
      <c r="L12" s="17"/>
      <c r="M12" s="3"/>
    </row>
    <row r="13" spans="1:28" ht="15.95" customHeight="1" x14ac:dyDescent="0.25">
      <c r="A13" s="3"/>
      <c r="B13" s="18" t="s">
        <v>108</v>
      </c>
      <c r="C13" s="105"/>
      <c r="D13" s="19"/>
      <c r="E13" s="20">
        <v>426.58689024390247</v>
      </c>
      <c r="F13" s="21">
        <v>437.50136392811294</v>
      </c>
      <c r="G13" s="21">
        <v>448.41583761232357</v>
      </c>
      <c r="H13" s="21">
        <v>459.33031129653409</v>
      </c>
      <c r="I13" s="21">
        <v>470.24478498074461</v>
      </c>
      <c r="J13" s="22">
        <v>502.98820603337623</v>
      </c>
      <c r="K13" s="23"/>
      <c r="L13" s="17"/>
      <c r="M13" s="3"/>
    </row>
    <row r="14" spans="1:28" ht="15.95" customHeight="1" x14ac:dyDescent="0.25">
      <c r="A14" s="3"/>
      <c r="B14" s="11" t="s">
        <v>109</v>
      </c>
      <c r="C14" s="104"/>
      <c r="D14" s="12"/>
      <c r="E14" s="24">
        <v>399.51564505776633</v>
      </c>
      <c r="F14" s="25">
        <v>408.91038189987165</v>
      </c>
      <c r="G14" s="25">
        <v>418.30511874197703</v>
      </c>
      <c r="H14" s="25">
        <v>427.69985558408217</v>
      </c>
      <c r="I14" s="25">
        <v>437.09459242618743</v>
      </c>
      <c r="J14" s="26">
        <v>465.27880295250321</v>
      </c>
      <c r="K14" s="27"/>
      <c r="L14" s="17"/>
      <c r="M14" s="3"/>
    </row>
    <row r="15" spans="1:28" x14ac:dyDescent="0.25">
      <c r="A15" s="3"/>
      <c r="B15" s="18" t="s">
        <v>110</v>
      </c>
      <c r="C15" s="105"/>
      <c r="D15" s="19"/>
      <c r="E15" s="20">
        <v>371.23908857509633</v>
      </c>
      <c r="F15" s="21">
        <v>382.84435173299107</v>
      </c>
      <c r="G15" s="21">
        <v>394.44961489088587</v>
      </c>
      <c r="H15" s="21">
        <v>406.05487804878044</v>
      </c>
      <c r="I15" s="21">
        <v>417.66014120667523</v>
      </c>
      <c r="J15" s="22">
        <v>452.47593068035945</v>
      </c>
      <c r="K15" s="23"/>
      <c r="L15" s="17"/>
      <c r="M15" s="3"/>
    </row>
    <row r="16" spans="1:28" ht="15.95" customHeight="1" x14ac:dyDescent="0.25">
      <c r="A16" s="3"/>
      <c r="B16" s="11" t="s">
        <v>111</v>
      </c>
      <c r="C16" s="104"/>
      <c r="D16" s="12"/>
      <c r="E16" s="24">
        <v>332.77583440308092</v>
      </c>
      <c r="F16" s="25">
        <v>342.8613607188704</v>
      </c>
      <c r="G16" s="25">
        <v>352.94688703465982</v>
      </c>
      <c r="H16" s="25">
        <v>363.0324133504493</v>
      </c>
      <c r="I16" s="25">
        <v>373.11793966623884</v>
      </c>
      <c r="J16" s="26">
        <v>403.37451861360717</v>
      </c>
      <c r="K16" s="27"/>
      <c r="L16" s="17"/>
      <c r="M16" s="3"/>
    </row>
    <row r="17" spans="1:13" ht="15.95" customHeight="1" x14ac:dyDescent="0.25">
      <c r="A17" s="3"/>
      <c r="B17" s="18" t="s">
        <v>112</v>
      </c>
      <c r="C17" s="105"/>
      <c r="D17" s="19"/>
      <c r="E17" s="20">
        <v>328.4886071887035</v>
      </c>
      <c r="F17" s="21">
        <v>337.05439666238772</v>
      </c>
      <c r="G17" s="21">
        <v>345.62018613607199</v>
      </c>
      <c r="H17" s="21">
        <v>354.1859756097561</v>
      </c>
      <c r="I17" s="21">
        <v>362.75176508344038</v>
      </c>
      <c r="J17" s="22">
        <v>388.44913350449303</v>
      </c>
      <c r="K17" s="23"/>
      <c r="L17" s="17"/>
      <c r="M17" s="3"/>
    </row>
    <row r="18" spans="1:13" ht="15.95" customHeight="1" x14ac:dyDescent="0.25">
      <c r="A18" s="3"/>
      <c r="B18" s="11" t="s">
        <v>113</v>
      </c>
      <c r="C18" s="104"/>
      <c r="D18" s="12"/>
      <c r="E18" s="24">
        <v>288.5163671373557</v>
      </c>
      <c r="F18" s="25">
        <v>298.60189345314512</v>
      </c>
      <c r="G18" s="25">
        <v>308.68741976893455</v>
      </c>
      <c r="H18" s="25">
        <v>318.77294608472403</v>
      </c>
      <c r="I18" s="25">
        <v>328.85847240051345</v>
      </c>
      <c r="J18" s="26">
        <v>359.11505134788189</v>
      </c>
      <c r="K18" s="27"/>
      <c r="L18" s="17"/>
      <c r="M18" s="3"/>
    </row>
    <row r="19" spans="1:13" ht="15.95" customHeight="1" x14ac:dyDescent="0.25">
      <c r="A19" s="3"/>
      <c r="B19" s="18" t="s">
        <v>114</v>
      </c>
      <c r="C19" s="105"/>
      <c r="D19" s="19"/>
      <c r="E19" s="20">
        <v>276.98186777920415</v>
      </c>
      <c r="F19" s="21">
        <v>286.92923620025675</v>
      </c>
      <c r="G19" s="21">
        <v>296.87660462130941</v>
      </c>
      <c r="H19" s="21">
        <v>306.82397304236207</v>
      </c>
      <c r="I19" s="21">
        <v>316.77134146341461</v>
      </c>
      <c r="J19" s="22">
        <v>346.61344672657259</v>
      </c>
      <c r="K19" s="23"/>
      <c r="L19" s="17"/>
      <c r="M19" s="3"/>
    </row>
    <row r="20" spans="1:13" ht="15.95" customHeight="1" x14ac:dyDescent="0.25">
      <c r="A20" s="3"/>
      <c r="B20" s="11" t="s">
        <v>115</v>
      </c>
      <c r="C20" s="104"/>
      <c r="D20" s="12"/>
      <c r="E20" s="24">
        <v>241.52246469833122</v>
      </c>
      <c r="F20" s="25">
        <v>251.331675224647</v>
      </c>
      <c r="G20" s="25">
        <v>261.14088575096281</v>
      </c>
      <c r="H20" s="25">
        <v>270.95009627727859</v>
      </c>
      <c r="I20" s="25">
        <v>280.75930680359437</v>
      </c>
      <c r="J20" s="26">
        <v>310.18693838254171</v>
      </c>
      <c r="K20" s="27"/>
      <c r="L20" s="17"/>
      <c r="M20" s="3"/>
    </row>
    <row r="21" spans="1:13" ht="15.95" customHeight="1" x14ac:dyDescent="0.25">
      <c r="A21" s="3"/>
      <c r="B21" s="18" t="s">
        <v>116</v>
      </c>
      <c r="C21" s="105"/>
      <c r="D21" s="19"/>
      <c r="E21" s="20">
        <v>194.43340821566116</v>
      </c>
      <c r="F21" s="21">
        <v>199.68340821566113</v>
      </c>
      <c r="G21" s="21">
        <v>204.93340821566113</v>
      </c>
      <c r="H21" s="21">
        <v>210.18340821566113</v>
      </c>
      <c r="I21" s="21">
        <v>215.43340821566107</v>
      </c>
      <c r="J21" s="22">
        <v>231.1834082156611</v>
      </c>
      <c r="K21" s="23"/>
      <c r="L21" s="17"/>
      <c r="M21" s="3"/>
    </row>
    <row r="22" spans="1:13" ht="15.95" customHeight="1" x14ac:dyDescent="0.25">
      <c r="A22" s="3"/>
      <c r="B22" s="11" t="s">
        <v>117</v>
      </c>
      <c r="C22" s="104"/>
      <c r="D22" s="12"/>
      <c r="E22" s="24">
        <v>249.39425545571248</v>
      </c>
      <c r="F22" s="25">
        <v>256.99293966623878</v>
      </c>
      <c r="G22" s="25">
        <v>264.59162387676508</v>
      </c>
      <c r="H22" s="25">
        <v>272.19030808729138</v>
      </c>
      <c r="I22" s="25">
        <v>279.78899229781769</v>
      </c>
      <c r="J22" s="26">
        <v>302.58504492939664</v>
      </c>
      <c r="K22" s="27"/>
      <c r="L22" s="17"/>
      <c r="M22" s="3"/>
    </row>
    <row r="23" spans="1:13" ht="15.95" customHeight="1" x14ac:dyDescent="0.25">
      <c r="A23" s="3"/>
      <c r="B23" s="18" t="s">
        <v>118</v>
      </c>
      <c r="C23" s="105"/>
      <c r="D23" s="19"/>
      <c r="E23" s="20">
        <v>344.08689024390247</v>
      </c>
      <c r="F23" s="21">
        <v>352.23820603337617</v>
      </c>
      <c r="G23" s="21">
        <v>360.38952182284987</v>
      </c>
      <c r="H23" s="21">
        <v>368.54083761232357</v>
      </c>
      <c r="I23" s="21">
        <v>376.69215340179716</v>
      </c>
      <c r="J23" s="22">
        <v>401.14610077021825</v>
      </c>
      <c r="K23" s="23"/>
      <c r="L23" s="17"/>
      <c r="M23" s="3"/>
    </row>
    <row r="24" spans="1:13" ht="15.95" customHeight="1" x14ac:dyDescent="0.25">
      <c r="A24" s="3"/>
      <c r="B24" s="11" t="s">
        <v>119</v>
      </c>
      <c r="C24" s="104"/>
      <c r="D24" s="12"/>
      <c r="E24" s="24">
        <v>328.24991976893455</v>
      </c>
      <c r="F24" s="25">
        <v>336.12491976893455</v>
      </c>
      <c r="G24" s="25">
        <v>343.9999197689346</v>
      </c>
      <c r="H24" s="25">
        <v>351.8749197689346</v>
      </c>
      <c r="I24" s="25">
        <v>359.7499197689346</v>
      </c>
      <c r="J24" s="26">
        <v>383.3749197689346</v>
      </c>
      <c r="K24" s="27"/>
      <c r="L24" s="17"/>
      <c r="M24" s="3"/>
    </row>
    <row r="25" spans="1:13" ht="15.95" customHeight="1" x14ac:dyDescent="0.25">
      <c r="A25" s="3"/>
      <c r="B25" s="18" t="s">
        <v>120</v>
      </c>
      <c r="C25" s="105"/>
      <c r="D25" s="19"/>
      <c r="E25" s="20">
        <v>150.7355584082157</v>
      </c>
      <c r="F25" s="21">
        <v>153.91318998716304</v>
      </c>
      <c r="G25" s="21">
        <v>157.09082156611038</v>
      </c>
      <c r="H25" s="21">
        <v>160.26845314505778</v>
      </c>
      <c r="I25" s="21">
        <v>163.44608472400515</v>
      </c>
      <c r="J25" s="22">
        <v>172.97897946084723</v>
      </c>
      <c r="K25" s="23"/>
      <c r="L25" s="17"/>
      <c r="M25" s="3"/>
    </row>
    <row r="26" spans="1:13" ht="15.95" customHeight="1" x14ac:dyDescent="0.25">
      <c r="A26" s="3"/>
      <c r="B26" s="11" t="s">
        <v>121</v>
      </c>
      <c r="C26" s="104"/>
      <c r="D26" s="12"/>
      <c r="E26" s="24">
        <v>314.88029525032101</v>
      </c>
      <c r="F26" s="25">
        <v>323.584242618742</v>
      </c>
      <c r="G26" s="25">
        <v>332.28818998716304</v>
      </c>
      <c r="H26" s="25">
        <v>340.99213735558413</v>
      </c>
      <c r="I26" s="25">
        <v>349.69608472400517</v>
      </c>
      <c r="J26" s="26">
        <v>375.8079268292683</v>
      </c>
      <c r="K26" s="27"/>
      <c r="L26" s="17"/>
      <c r="M26" s="3"/>
    </row>
    <row r="27" spans="1:13" ht="15.95" customHeight="1" x14ac:dyDescent="0.25">
      <c r="A27" s="3"/>
      <c r="B27" s="18" t="s">
        <v>121</v>
      </c>
      <c r="C27" s="105"/>
      <c r="D27" s="19"/>
      <c r="E27" s="20">
        <v>326.03806161745831</v>
      </c>
      <c r="F27" s="21">
        <v>333.96832477535304</v>
      </c>
      <c r="G27" s="21">
        <v>341.89858793324777</v>
      </c>
      <c r="H27" s="21">
        <v>349.8288510911425</v>
      </c>
      <c r="I27" s="21">
        <v>357.75911424903722</v>
      </c>
      <c r="J27" s="22">
        <v>381.54990372272147</v>
      </c>
      <c r="K27" s="23"/>
      <c r="L27" s="17"/>
      <c r="M27" s="3"/>
    </row>
    <row r="28" spans="1:13" ht="15.95" customHeight="1" x14ac:dyDescent="0.25">
      <c r="A28" s="3"/>
      <c r="B28" s="11" t="s">
        <v>122</v>
      </c>
      <c r="C28" s="104"/>
      <c r="D28" s="12"/>
      <c r="E28" s="24">
        <v>439.81939987163025</v>
      </c>
      <c r="F28" s="25">
        <v>450.73387355584089</v>
      </c>
      <c r="G28" s="25">
        <v>461.64834724005146</v>
      </c>
      <c r="H28" s="25">
        <v>472.56282092426181</v>
      </c>
      <c r="I28" s="25">
        <v>483.47729460847245</v>
      </c>
      <c r="J28" s="26">
        <v>516.22071566110412</v>
      </c>
      <c r="K28" s="27"/>
      <c r="L28" s="17"/>
      <c r="M28" s="3"/>
    </row>
    <row r="29" spans="1:13" x14ac:dyDescent="0.25">
      <c r="A29" s="3"/>
      <c r="B29" s="18" t="s">
        <v>123</v>
      </c>
      <c r="C29" s="105"/>
      <c r="D29" s="19"/>
      <c r="E29" s="20">
        <v>451.57132541720159</v>
      </c>
      <c r="F29" s="21">
        <v>464.00553594351743</v>
      </c>
      <c r="G29" s="21">
        <v>476.43974646983315</v>
      </c>
      <c r="H29" s="21">
        <v>488.87395699614893</v>
      </c>
      <c r="I29" s="21">
        <v>501.30816752246483</v>
      </c>
      <c r="J29" s="22">
        <v>538.61079910141211</v>
      </c>
      <c r="K29" s="23"/>
      <c r="L29" s="17"/>
      <c r="M29" s="3"/>
    </row>
    <row r="30" spans="1:13" ht="12" customHeight="1" thickBot="1" x14ac:dyDescent="0.3">
      <c r="A30" s="3"/>
      <c r="B30" s="87"/>
      <c r="C30" s="87"/>
      <c r="D30" s="89"/>
      <c r="E30" s="89"/>
      <c r="F30" s="89"/>
      <c r="G30" s="89"/>
      <c r="H30" s="89"/>
      <c r="I30" s="89"/>
      <c r="J30" s="89"/>
      <c r="K30" s="89"/>
      <c r="L30" s="17"/>
      <c r="M30" s="3"/>
    </row>
    <row r="31" spans="1:13" ht="15.75" thickBot="1" x14ac:dyDescent="0.3">
      <c r="A31" s="3"/>
      <c r="B31" s="179" t="s">
        <v>58</v>
      </c>
      <c r="C31" s="180"/>
      <c r="D31" s="181"/>
      <c r="E31" s="127" t="s">
        <v>29</v>
      </c>
      <c r="F31" s="128"/>
      <c r="G31" s="128"/>
      <c r="H31" s="128"/>
      <c r="I31" s="128"/>
      <c r="J31" s="128"/>
      <c r="K31" s="129"/>
      <c r="L31" s="17"/>
      <c r="M31" s="3"/>
    </row>
    <row r="32" spans="1:13" x14ac:dyDescent="0.25">
      <c r="A32" s="3"/>
      <c r="B32" s="124" t="s">
        <v>21</v>
      </c>
      <c r="C32" s="125"/>
      <c r="D32" s="126"/>
      <c r="E32" s="106" t="s">
        <v>33</v>
      </c>
      <c r="F32" s="107"/>
      <c r="G32" s="107"/>
      <c r="H32" s="107"/>
      <c r="I32" s="107"/>
      <c r="J32" s="107"/>
      <c r="K32" s="108"/>
      <c r="L32" s="17"/>
      <c r="M32" s="3"/>
    </row>
    <row r="33" spans="1:13" x14ac:dyDescent="0.25">
      <c r="A33" s="3"/>
      <c r="B33" s="112" t="s">
        <v>22</v>
      </c>
      <c r="C33" s="113"/>
      <c r="D33" s="114"/>
      <c r="E33" s="18" t="s">
        <v>34</v>
      </c>
      <c r="F33" s="105"/>
      <c r="G33" s="105"/>
      <c r="H33" s="105"/>
      <c r="I33" s="105"/>
      <c r="J33" s="105"/>
      <c r="K33" s="19"/>
      <c r="L33" s="17"/>
      <c r="M33" s="3"/>
    </row>
    <row r="34" spans="1:13" x14ac:dyDescent="0.25">
      <c r="A34" s="3"/>
      <c r="B34" s="115" t="s">
        <v>54</v>
      </c>
      <c r="C34" s="116"/>
      <c r="D34" s="117"/>
      <c r="E34" s="11" t="s">
        <v>35</v>
      </c>
      <c r="F34" s="104"/>
      <c r="G34" s="104"/>
      <c r="H34" s="104"/>
      <c r="I34" s="104"/>
      <c r="J34" s="104"/>
      <c r="K34" s="12"/>
      <c r="L34" s="17"/>
      <c r="M34" s="3"/>
    </row>
    <row r="35" spans="1:13" x14ac:dyDescent="0.25">
      <c r="A35" s="3"/>
      <c r="B35" s="112" t="s">
        <v>11</v>
      </c>
      <c r="C35" s="113"/>
      <c r="D35" s="114"/>
      <c r="E35" s="18" t="s">
        <v>65</v>
      </c>
      <c r="F35" s="105"/>
      <c r="G35" s="105"/>
      <c r="H35" s="105"/>
      <c r="I35" s="105"/>
      <c r="J35" s="105"/>
      <c r="K35" s="19"/>
      <c r="L35" s="17"/>
      <c r="M35" s="3"/>
    </row>
    <row r="36" spans="1:13" x14ac:dyDescent="0.25">
      <c r="A36" s="3"/>
      <c r="B36" s="115" t="s">
        <v>12</v>
      </c>
      <c r="C36" s="116"/>
      <c r="D36" s="117"/>
      <c r="E36" s="11" t="s">
        <v>30</v>
      </c>
      <c r="F36" s="104"/>
      <c r="G36" s="104"/>
      <c r="H36" s="104"/>
      <c r="I36" s="104"/>
      <c r="J36" s="104"/>
      <c r="K36" s="12"/>
      <c r="L36" s="17"/>
      <c r="M36" s="3"/>
    </row>
    <row r="37" spans="1:13" x14ac:dyDescent="0.25">
      <c r="A37" s="3"/>
      <c r="B37" s="112" t="s">
        <v>25</v>
      </c>
      <c r="C37" s="113"/>
      <c r="D37" s="114"/>
      <c r="E37" s="18" t="s">
        <v>36</v>
      </c>
      <c r="F37" s="105"/>
      <c r="G37" s="105"/>
      <c r="H37" s="105"/>
      <c r="I37" s="105"/>
      <c r="J37" s="105"/>
      <c r="K37" s="19"/>
      <c r="L37" s="17"/>
      <c r="M37" s="3"/>
    </row>
    <row r="38" spans="1:13" x14ac:dyDescent="0.25">
      <c r="A38" s="3"/>
      <c r="B38" s="115" t="s">
        <v>23</v>
      </c>
      <c r="C38" s="116"/>
      <c r="D38" s="117"/>
      <c r="E38" s="11" t="s">
        <v>31</v>
      </c>
      <c r="F38" s="104"/>
      <c r="G38" s="104"/>
      <c r="H38" s="104"/>
      <c r="I38" s="104"/>
      <c r="J38" s="104"/>
      <c r="K38" s="12"/>
      <c r="L38" s="17"/>
      <c r="M38" s="3"/>
    </row>
    <row r="39" spans="1:13" x14ac:dyDescent="0.25">
      <c r="A39" s="3"/>
      <c r="B39" s="112" t="s">
        <v>24</v>
      </c>
      <c r="C39" s="113"/>
      <c r="D39" s="114"/>
      <c r="E39" s="18" t="s">
        <v>37</v>
      </c>
      <c r="F39" s="105"/>
      <c r="G39" s="105"/>
      <c r="H39" s="105"/>
      <c r="I39" s="105"/>
      <c r="J39" s="105"/>
      <c r="K39" s="19"/>
      <c r="L39" s="17"/>
      <c r="M39" s="3"/>
    </row>
    <row r="40" spans="1:13" x14ac:dyDescent="0.25">
      <c r="A40" s="3"/>
      <c r="B40" s="115" t="s">
        <v>26</v>
      </c>
      <c r="C40" s="116"/>
      <c r="D40" s="117"/>
      <c r="E40" s="11" t="s">
        <v>38</v>
      </c>
      <c r="F40" s="104"/>
      <c r="G40" s="104"/>
      <c r="H40" s="104"/>
      <c r="I40" s="104"/>
      <c r="J40" s="104"/>
      <c r="K40" s="12"/>
      <c r="L40" s="17"/>
      <c r="M40" s="3"/>
    </row>
    <row r="41" spans="1:13" x14ac:dyDescent="0.25">
      <c r="A41" s="3"/>
      <c r="B41" s="112" t="s">
        <v>27</v>
      </c>
      <c r="C41" s="113"/>
      <c r="D41" s="114"/>
      <c r="E41" s="18" t="s">
        <v>39</v>
      </c>
      <c r="F41" s="105"/>
      <c r="G41" s="105"/>
      <c r="H41" s="105"/>
      <c r="I41" s="105"/>
      <c r="J41" s="105"/>
      <c r="K41" s="19"/>
      <c r="L41" s="17"/>
      <c r="M41" s="3"/>
    </row>
    <row r="42" spans="1:13" x14ac:dyDescent="0.25">
      <c r="A42" s="3"/>
      <c r="B42" s="115" t="s">
        <v>18</v>
      </c>
      <c r="C42" s="116"/>
      <c r="D42" s="117"/>
      <c r="E42" s="11" t="s">
        <v>40</v>
      </c>
      <c r="F42" s="104"/>
      <c r="G42" s="104"/>
      <c r="H42" s="104"/>
      <c r="I42" s="104"/>
      <c r="J42" s="104"/>
      <c r="K42" s="12"/>
      <c r="L42" s="17"/>
      <c r="M42" s="3"/>
    </row>
    <row r="43" spans="1:13" x14ac:dyDescent="0.25">
      <c r="A43" s="3"/>
      <c r="B43" s="112" t="s">
        <v>46</v>
      </c>
      <c r="C43" s="113"/>
      <c r="D43" s="114"/>
      <c r="E43" s="18" t="s">
        <v>47</v>
      </c>
      <c r="F43" s="105"/>
      <c r="G43" s="105"/>
      <c r="H43" s="105"/>
      <c r="I43" s="105"/>
      <c r="J43" s="105"/>
      <c r="K43" s="19"/>
      <c r="L43" s="17"/>
      <c r="M43" s="3"/>
    </row>
    <row r="44" spans="1:13" x14ac:dyDescent="0.25">
      <c r="A44" s="3"/>
      <c r="B44" s="115" t="s">
        <v>28</v>
      </c>
      <c r="C44" s="116"/>
      <c r="D44" s="117"/>
      <c r="E44" s="11" t="s">
        <v>41</v>
      </c>
      <c r="F44" s="104"/>
      <c r="G44" s="104"/>
      <c r="H44" s="104"/>
      <c r="I44" s="104"/>
      <c r="J44" s="104"/>
      <c r="K44" s="12"/>
      <c r="L44" s="17"/>
      <c r="M44" s="3"/>
    </row>
    <row r="45" spans="1:13" x14ac:dyDescent="0.25">
      <c r="A45" s="3"/>
      <c r="B45" s="112" t="s">
        <v>13</v>
      </c>
      <c r="C45" s="113"/>
      <c r="D45" s="114"/>
      <c r="E45" s="18" t="s">
        <v>42</v>
      </c>
      <c r="F45" s="105"/>
      <c r="G45" s="105"/>
      <c r="H45" s="105"/>
      <c r="I45" s="105"/>
      <c r="J45" s="105"/>
      <c r="K45" s="19"/>
      <c r="L45" s="17"/>
      <c r="M45" s="3"/>
    </row>
    <row r="46" spans="1:13" x14ac:dyDescent="0.25">
      <c r="A46" s="3"/>
      <c r="B46" s="115" t="s">
        <v>20</v>
      </c>
      <c r="C46" s="116"/>
      <c r="D46" s="117"/>
      <c r="E46" s="11" t="s">
        <v>43</v>
      </c>
      <c r="F46" s="104"/>
      <c r="G46" s="104"/>
      <c r="H46" s="104"/>
      <c r="I46" s="104"/>
      <c r="J46" s="104"/>
      <c r="K46" s="12"/>
      <c r="L46" s="17"/>
      <c r="M46" s="3"/>
    </row>
    <row r="47" spans="1:13" x14ac:dyDescent="0.25">
      <c r="A47" s="3"/>
      <c r="B47" s="112" t="s">
        <v>14</v>
      </c>
      <c r="C47" s="113"/>
      <c r="D47" s="114"/>
      <c r="E47" s="18" t="s">
        <v>32</v>
      </c>
      <c r="F47" s="105"/>
      <c r="G47" s="105"/>
      <c r="H47" s="105"/>
      <c r="I47" s="105"/>
      <c r="J47" s="105"/>
      <c r="K47" s="19"/>
      <c r="L47" s="17"/>
      <c r="M47" s="3"/>
    </row>
    <row r="48" spans="1:13" x14ac:dyDescent="0.25">
      <c r="A48" s="3"/>
      <c r="B48" s="115" t="s">
        <v>44</v>
      </c>
      <c r="C48" s="116"/>
      <c r="D48" s="117"/>
      <c r="E48" s="11" t="s">
        <v>48</v>
      </c>
      <c r="F48" s="104"/>
      <c r="G48" s="104"/>
      <c r="H48" s="104"/>
      <c r="I48" s="104"/>
      <c r="J48" s="104"/>
      <c r="K48" s="12"/>
      <c r="L48" s="17"/>
      <c r="M48" s="3"/>
    </row>
    <row r="49" spans="1:22" x14ac:dyDescent="0.25">
      <c r="A49" s="3"/>
      <c r="B49" s="112" t="s">
        <v>15</v>
      </c>
      <c r="C49" s="113"/>
      <c r="D49" s="114"/>
      <c r="E49" s="18" t="s">
        <v>45</v>
      </c>
      <c r="F49" s="105"/>
      <c r="G49" s="105"/>
      <c r="H49" s="105"/>
      <c r="I49" s="105"/>
      <c r="J49" s="105"/>
      <c r="K49" s="19"/>
      <c r="L49" s="17"/>
      <c r="M49" s="3"/>
    </row>
    <row r="50" spans="1:22" x14ac:dyDescent="0.25">
      <c r="A50" s="3"/>
      <c r="B50" s="115" t="s">
        <v>16</v>
      </c>
      <c r="C50" s="116"/>
      <c r="D50" s="117"/>
      <c r="E50" s="11" t="s">
        <v>49</v>
      </c>
      <c r="F50" s="104"/>
      <c r="G50" s="104"/>
      <c r="H50" s="104"/>
      <c r="I50" s="104"/>
      <c r="J50" s="104"/>
      <c r="K50" s="12"/>
      <c r="L50" s="17"/>
      <c r="M50" s="3"/>
    </row>
    <row r="51" spans="1:22" x14ac:dyDescent="0.25">
      <c r="A51" s="3"/>
      <c r="B51" s="112" t="s">
        <v>17</v>
      </c>
      <c r="C51" s="113"/>
      <c r="D51" s="114"/>
      <c r="E51" s="18" t="s">
        <v>50</v>
      </c>
      <c r="F51" s="105"/>
      <c r="G51" s="105"/>
      <c r="H51" s="105"/>
      <c r="I51" s="105"/>
      <c r="J51" s="105"/>
      <c r="K51" s="19"/>
      <c r="L51" s="17"/>
      <c r="M51" s="3"/>
    </row>
    <row r="52" spans="1:22" x14ac:dyDescent="0.25">
      <c r="A52" s="3"/>
      <c r="B52" s="115" t="s">
        <v>19</v>
      </c>
      <c r="C52" s="116"/>
      <c r="D52" s="117"/>
      <c r="E52" s="11" t="s">
        <v>51</v>
      </c>
      <c r="F52" s="104"/>
      <c r="G52" s="104"/>
      <c r="H52" s="104"/>
      <c r="I52" s="104"/>
      <c r="J52" s="104"/>
      <c r="K52" s="12"/>
      <c r="L52" s="17"/>
      <c r="M52" s="3"/>
    </row>
    <row r="53" spans="1:22" ht="15.75" thickBot="1" x14ac:dyDescent="0.3">
      <c r="A53" s="3"/>
      <c r="B53" s="136" t="s">
        <v>52</v>
      </c>
      <c r="C53" s="137"/>
      <c r="D53" s="138"/>
      <c r="E53" s="102" t="s">
        <v>53</v>
      </c>
      <c r="F53" s="109"/>
      <c r="G53" s="109"/>
      <c r="H53" s="109"/>
      <c r="I53" s="109"/>
      <c r="J53" s="109"/>
      <c r="K53" s="103"/>
      <c r="L53" s="17"/>
      <c r="M53" s="3"/>
    </row>
    <row r="54" spans="1:22" ht="12" customHeight="1" thickBot="1" x14ac:dyDescent="0.3">
      <c r="A54" s="3"/>
      <c r="B54" s="151"/>
      <c r="C54" s="151"/>
      <c r="D54" s="152"/>
      <c r="E54" s="152"/>
      <c r="F54" s="152"/>
      <c r="G54" s="152"/>
      <c r="H54" s="152"/>
      <c r="I54" s="152"/>
      <c r="J54" s="152"/>
      <c r="K54" s="3"/>
      <c r="L54" s="3"/>
      <c r="M54" s="3"/>
    </row>
    <row r="55" spans="1:22" ht="15.95" customHeight="1" x14ac:dyDescent="0.25">
      <c r="A55" s="3"/>
      <c r="B55" s="153" t="s">
        <v>6</v>
      </c>
      <c r="C55" s="155" t="s">
        <v>75</v>
      </c>
      <c r="D55" s="157" t="s">
        <v>79</v>
      </c>
      <c r="E55" s="56" t="s">
        <v>0</v>
      </c>
      <c r="F55" s="41" t="s">
        <v>1</v>
      </c>
      <c r="G55" s="41" t="s">
        <v>2</v>
      </c>
      <c r="H55" s="41" t="s">
        <v>3</v>
      </c>
      <c r="I55" s="41" t="s">
        <v>4</v>
      </c>
      <c r="J55" s="42" t="s">
        <v>55</v>
      </c>
      <c r="K55" s="43" t="s">
        <v>56</v>
      </c>
      <c r="L55" s="3"/>
      <c r="M55" s="81"/>
      <c r="N55" s="81"/>
      <c r="O55" s="79"/>
      <c r="P55" s="80"/>
      <c r="Q55" s="80"/>
      <c r="R55" s="80"/>
      <c r="S55" s="80"/>
      <c r="T55" s="80"/>
      <c r="U55" s="80"/>
      <c r="V55" s="78"/>
    </row>
    <row r="56" spans="1:22" ht="17.100000000000001" customHeight="1" thickBot="1" x14ac:dyDescent="0.3">
      <c r="A56" s="3"/>
      <c r="B56" s="154"/>
      <c r="C56" s="156"/>
      <c r="D56" s="158"/>
      <c r="E56" s="57" t="s">
        <v>5</v>
      </c>
      <c r="F56" s="45" t="s">
        <v>5</v>
      </c>
      <c r="G56" s="45" t="s">
        <v>5</v>
      </c>
      <c r="H56" s="45" t="s">
        <v>5</v>
      </c>
      <c r="I56" s="45" t="s">
        <v>5</v>
      </c>
      <c r="J56" s="46" t="s">
        <v>5</v>
      </c>
      <c r="K56" s="47" t="s">
        <v>5</v>
      </c>
      <c r="L56" s="3"/>
      <c r="M56" s="81"/>
      <c r="N56" s="81"/>
      <c r="O56" s="79"/>
      <c r="P56" s="80"/>
      <c r="Q56" s="80"/>
      <c r="R56" s="80"/>
      <c r="S56" s="80"/>
      <c r="T56" s="80"/>
      <c r="U56" s="80"/>
      <c r="V56" s="78"/>
    </row>
    <row r="57" spans="1:22" x14ac:dyDescent="0.25">
      <c r="A57" s="3"/>
      <c r="B57" s="142" t="s">
        <v>81</v>
      </c>
      <c r="C57" s="145" t="s">
        <v>10</v>
      </c>
      <c r="D57" s="61" t="s">
        <v>76</v>
      </c>
      <c r="E57" s="58">
        <v>14.714204867006224</v>
      </c>
      <c r="F57" s="49">
        <v>15.846066779852858</v>
      </c>
      <c r="G57" s="49">
        <v>17</v>
      </c>
      <c r="H57" s="49">
        <v>18</v>
      </c>
      <c r="I57" s="49">
        <v>19</v>
      </c>
      <c r="J57" s="50">
        <v>20</v>
      </c>
      <c r="K57" s="51">
        <v>21</v>
      </c>
      <c r="L57" s="3"/>
      <c r="M57" s="81"/>
      <c r="N57" s="81"/>
      <c r="O57" s="79"/>
      <c r="P57" s="80"/>
      <c r="Q57" s="80"/>
      <c r="R57" s="80"/>
      <c r="S57" s="80"/>
      <c r="T57" s="80"/>
      <c r="U57" s="80"/>
      <c r="V57" s="80"/>
    </row>
    <row r="58" spans="1:22" x14ac:dyDescent="0.25">
      <c r="A58" s="3"/>
      <c r="B58" s="143"/>
      <c r="C58" s="146"/>
      <c r="D58" s="62" t="s">
        <v>77</v>
      </c>
      <c r="E58" s="52">
        <f>E57*1.34</f>
        <v>19.717034521788342</v>
      </c>
      <c r="F58" s="59">
        <f t="shared" ref="F58" si="0">F57*1.34</f>
        <v>21.233729485002833</v>
      </c>
      <c r="G58" s="59">
        <f t="shared" ref="G58" si="1">G57*1.34</f>
        <v>22.78</v>
      </c>
      <c r="H58" s="59">
        <f t="shared" ref="H58" si="2">H57*1.34</f>
        <v>24.12</v>
      </c>
      <c r="I58" s="59">
        <f t="shared" ref="I58" si="3">I57*1.34</f>
        <v>25.46</v>
      </c>
      <c r="J58" s="70">
        <f t="shared" ref="J58" si="4">J57*1.34</f>
        <v>26.8</v>
      </c>
      <c r="K58" s="53">
        <f t="shared" ref="K58" si="5">K57*1.34</f>
        <v>28.14</v>
      </c>
      <c r="L58" s="3"/>
      <c r="M58" s="81"/>
      <c r="N58" s="81"/>
      <c r="O58" s="79"/>
      <c r="P58" s="80"/>
      <c r="Q58" s="80"/>
      <c r="R58" s="80"/>
      <c r="S58" s="80"/>
      <c r="T58" s="80"/>
      <c r="U58" s="80"/>
      <c r="V58" s="80"/>
    </row>
    <row r="59" spans="1:22" x14ac:dyDescent="0.25">
      <c r="A59" s="3"/>
      <c r="B59" s="143"/>
      <c r="C59" s="147"/>
      <c r="D59" s="68" t="s">
        <v>78</v>
      </c>
      <c r="E59" s="54">
        <f>E57*1.34</f>
        <v>19.717034521788342</v>
      </c>
      <c r="F59" s="60">
        <f t="shared" ref="F59:K59" si="6">F57*1.34</f>
        <v>21.233729485002833</v>
      </c>
      <c r="G59" s="60">
        <f t="shared" si="6"/>
        <v>22.78</v>
      </c>
      <c r="H59" s="60">
        <f t="shared" si="6"/>
        <v>24.12</v>
      </c>
      <c r="I59" s="60">
        <f t="shared" si="6"/>
        <v>25.46</v>
      </c>
      <c r="J59" s="75">
        <f t="shared" si="6"/>
        <v>26.8</v>
      </c>
      <c r="K59" s="55">
        <f t="shared" si="6"/>
        <v>28.14</v>
      </c>
      <c r="L59" s="3"/>
      <c r="M59" s="81"/>
      <c r="N59" s="81"/>
      <c r="O59" s="79"/>
      <c r="P59" s="80"/>
      <c r="Q59" s="80"/>
      <c r="R59" s="80"/>
      <c r="S59" s="80"/>
      <c r="T59" s="80"/>
      <c r="U59" s="80"/>
      <c r="V59" s="80"/>
    </row>
    <row r="60" spans="1:22" x14ac:dyDescent="0.25">
      <c r="A60" s="3"/>
      <c r="B60" s="143"/>
      <c r="C60" s="148" t="s">
        <v>80</v>
      </c>
      <c r="D60" s="63" t="s">
        <v>76</v>
      </c>
      <c r="E60" s="76">
        <v>9.0548953027730601</v>
      </c>
      <c r="F60" s="65">
        <v>10</v>
      </c>
      <c r="G60" s="65">
        <v>11</v>
      </c>
      <c r="H60" s="65">
        <v>12</v>
      </c>
      <c r="I60" s="65">
        <v>13</v>
      </c>
      <c r="J60" s="77">
        <v>14</v>
      </c>
      <c r="K60" s="67">
        <v>15</v>
      </c>
      <c r="L60" s="3"/>
      <c r="M60" s="81"/>
      <c r="N60" s="81"/>
      <c r="O60" s="79"/>
      <c r="P60" s="80"/>
      <c r="Q60" s="80"/>
      <c r="R60" s="80"/>
      <c r="S60" s="80"/>
      <c r="T60" s="80"/>
      <c r="U60" s="80"/>
      <c r="V60" s="80"/>
    </row>
    <row r="61" spans="1:22" ht="15.95" customHeight="1" x14ac:dyDescent="0.25">
      <c r="A61" s="3"/>
      <c r="B61" s="143"/>
      <c r="C61" s="149"/>
      <c r="D61" s="62" t="s">
        <v>77</v>
      </c>
      <c r="E61" s="52">
        <f>E60*1.34</f>
        <v>12.133559705715902</v>
      </c>
      <c r="F61" s="59">
        <f t="shared" ref="F61:K61" si="7">F60*1.34</f>
        <v>13.4</v>
      </c>
      <c r="G61" s="59">
        <f t="shared" si="7"/>
        <v>14.74</v>
      </c>
      <c r="H61" s="59">
        <f t="shared" si="7"/>
        <v>16.080000000000002</v>
      </c>
      <c r="I61" s="59">
        <f t="shared" si="7"/>
        <v>17.420000000000002</v>
      </c>
      <c r="J61" s="70">
        <f t="shared" si="7"/>
        <v>18.760000000000002</v>
      </c>
      <c r="K61" s="53">
        <f t="shared" si="7"/>
        <v>20.100000000000001</v>
      </c>
      <c r="L61" s="3"/>
      <c r="M61" s="81"/>
      <c r="N61" s="81"/>
      <c r="O61" s="79"/>
      <c r="P61" s="80"/>
      <c r="Q61" s="80"/>
      <c r="R61" s="80"/>
      <c r="S61" s="80"/>
      <c r="T61" s="80"/>
      <c r="U61" s="80"/>
      <c r="V61" s="80"/>
    </row>
    <row r="62" spans="1:22" ht="15.75" thickBot="1" x14ac:dyDescent="0.3">
      <c r="A62" s="3"/>
      <c r="B62" s="144"/>
      <c r="C62" s="150"/>
      <c r="D62" s="68" t="s">
        <v>78</v>
      </c>
      <c r="E62" s="71">
        <f>E60*1.34</f>
        <v>12.133559705715902</v>
      </c>
      <c r="F62" s="72">
        <f t="shared" ref="F62:K62" si="8">F60*1.34</f>
        <v>13.4</v>
      </c>
      <c r="G62" s="72">
        <f t="shared" si="8"/>
        <v>14.74</v>
      </c>
      <c r="H62" s="72">
        <f t="shared" si="8"/>
        <v>16.080000000000002</v>
      </c>
      <c r="I62" s="72">
        <f t="shared" si="8"/>
        <v>17.420000000000002</v>
      </c>
      <c r="J62" s="73">
        <f t="shared" si="8"/>
        <v>18.760000000000002</v>
      </c>
      <c r="K62" s="55">
        <f t="shared" si="8"/>
        <v>20.100000000000001</v>
      </c>
      <c r="L62" s="3"/>
      <c r="M62" s="81"/>
      <c r="N62" s="81"/>
      <c r="O62" s="79"/>
      <c r="P62" s="80"/>
      <c r="Q62" s="80"/>
      <c r="R62" s="80"/>
      <c r="S62" s="80"/>
      <c r="T62" s="80"/>
      <c r="U62" s="80"/>
      <c r="V62" s="80"/>
    </row>
    <row r="63" spans="1:22" x14ac:dyDescent="0.25">
      <c r="A63" s="3"/>
      <c r="B63" s="139" t="s">
        <v>91</v>
      </c>
      <c r="C63" s="145" t="s">
        <v>10</v>
      </c>
      <c r="D63" s="61" t="s">
        <v>76</v>
      </c>
      <c r="E63" s="35">
        <v>15.846066779852858</v>
      </c>
      <c r="F63" s="36">
        <v>16.977928692699489</v>
      </c>
      <c r="G63" s="36">
        <v>18</v>
      </c>
      <c r="H63" s="36">
        <v>19</v>
      </c>
      <c r="I63" s="36">
        <v>20</v>
      </c>
      <c r="J63" s="37">
        <v>21</v>
      </c>
      <c r="K63" s="38">
        <v>22.410865874363328</v>
      </c>
      <c r="L63" s="3"/>
      <c r="M63" s="81"/>
      <c r="N63" s="81"/>
      <c r="O63" s="79"/>
      <c r="P63" s="80"/>
      <c r="Q63" s="80"/>
      <c r="R63" s="80"/>
      <c r="S63" s="80"/>
      <c r="T63" s="80"/>
      <c r="U63" s="80"/>
      <c r="V63" s="80"/>
    </row>
    <row r="64" spans="1:22" x14ac:dyDescent="0.25">
      <c r="A64" s="3"/>
      <c r="B64" s="140"/>
      <c r="C64" s="146"/>
      <c r="D64" s="62" t="s">
        <v>77</v>
      </c>
      <c r="E64" s="52">
        <f>E63*1.34</f>
        <v>21.233729485002833</v>
      </c>
      <c r="F64" s="59">
        <f t="shared" ref="F64" si="9">F63*1.34</f>
        <v>22.750424448217316</v>
      </c>
      <c r="G64" s="59">
        <f t="shared" ref="G64" si="10">G63*1.34</f>
        <v>24.12</v>
      </c>
      <c r="H64" s="59">
        <f t="shared" ref="H64" si="11">H63*1.34</f>
        <v>25.46</v>
      </c>
      <c r="I64" s="59">
        <f t="shared" ref="I64" si="12">I63*1.34</f>
        <v>26.8</v>
      </c>
      <c r="J64" s="70">
        <f t="shared" ref="J64" si="13">J63*1.34</f>
        <v>28.14</v>
      </c>
      <c r="K64" s="53">
        <f t="shared" ref="K64" si="14">K63*1.34</f>
        <v>30.030560271646863</v>
      </c>
      <c r="L64" s="3"/>
      <c r="M64" s="81"/>
      <c r="N64" s="81"/>
      <c r="O64" s="79"/>
      <c r="P64" s="80"/>
      <c r="Q64" s="80"/>
      <c r="R64" s="80"/>
      <c r="S64" s="80"/>
      <c r="T64" s="80"/>
      <c r="U64" s="80"/>
      <c r="V64" s="80"/>
    </row>
    <row r="65" spans="1:22" x14ac:dyDescent="0.25">
      <c r="A65" s="3"/>
      <c r="B65" s="140"/>
      <c r="C65" s="147"/>
      <c r="D65" s="68" t="s">
        <v>78</v>
      </c>
      <c r="E65" s="54">
        <f>E63*1.34</f>
        <v>21.233729485002833</v>
      </c>
      <c r="F65" s="60">
        <f t="shared" ref="F65:K65" si="15">F63*1.34</f>
        <v>22.750424448217316</v>
      </c>
      <c r="G65" s="60">
        <f t="shared" si="15"/>
        <v>24.12</v>
      </c>
      <c r="H65" s="60">
        <f t="shared" si="15"/>
        <v>25.46</v>
      </c>
      <c r="I65" s="60">
        <f t="shared" si="15"/>
        <v>26.8</v>
      </c>
      <c r="J65" s="75">
        <f t="shared" si="15"/>
        <v>28.14</v>
      </c>
      <c r="K65" s="55">
        <f t="shared" si="15"/>
        <v>30.030560271646863</v>
      </c>
      <c r="L65" s="3"/>
      <c r="M65" s="81"/>
      <c r="N65" s="81"/>
      <c r="O65" s="79"/>
      <c r="P65" s="80"/>
      <c r="Q65" s="80"/>
      <c r="R65" s="80"/>
      <c r="S65" s="80"/>
      <c r="T65" s="80"/>
      <c r="U65" s="80"/>
      <c r="V65" s="80"/>
    </row>
    <row r="66" spans="1:22" ht="15.95" customHeight="1" x14ac:dyDescent="0.25">
      <c r="A66" s="3"/>
      <c r="B66" s="140"/>
      <c r="C66" s="148" t="s">
        <v>80</v>
      </c>
      <c r="D66" s="63" t="s">
        <v>76</v>
      </c>
      <c r="E66" s="64">
        <v>10.186757215619695</v>
      </c>
      <c r="F66" s="65">
        <v>11</v>
      </c>
      <c r="G66" s="65">
        <v>12</v>
      </c>
      <c r="H66" s="65">
        <v>13</v>
      </c>
      <c r="I66" s="65">
        <v>14</v>
      </c>
      <c r="J66" s="66">
        <v>14.714204867006224</v>
      </c>
      <c r="K66" s="67">
        <v>16.185625353706847</v>
      </c>
      <c r="L66" s="3"/>
      <c r="M66" s="81"/>
      <c r="N66" s="81"/>
      <c r="O66" s="79"/>
      <c r="P66" s="80"/>
      <c r="Q66" s="80"/>
      <c r="R66" s="80"/>
      <c r="S66" s="80"/>
      <c r="T66" s="80"/>
      <c r="U66" s="80"/>
      <c r="V66" s="80"/>
    </row>
    <row r="67" spans="1:22" x14ac:dyDescent="0.25">
      <c r="A67" s="3"/>
      <c r="B67" s="140"/>
      <c r="C67" s="149"/>
      <c r="D67" s="62" t="s">
        <v>77</v>
      </c>
      <c r="E67" s="52">
        <f>E66*1.34</f>
        <v>13.650254668930392</v>
      </c>
      <c r="F67" s="59">
        <f t="shared" ref="F67" si="16">F66*1.34</f>
        <v>14.74</v>
      </c>
      <c r="G67" s="59">
        <f t="shared" ref="G67" si="17">G66*1.34</f>
        <v>16.080000000000002</v>
      </c>
      <c r="H67" s="59">
        <f t="shared" ref="H67" si="18">H66*1.34</f>
        <v>17.420000000000002</v>
      </c>
      <c r="I67" s="59">
        <f t="shared" ref="I67" si="19">I66*1.34</f>
        <v>18.760000000000002</v>
      </c>
      <c r="J67" s="70">
        <f t="shared" ref="J67" si="20">J66*1.34</f>
        <v>19.717034521788342</v>
      </c>
      <c r="K67" s="53">
        <f t="shared" ref="K67" si="21">K66*1.34</f>
        <v>21.688737973967175</v>
      </c>
      <c r="L67" s="3"/>
      <c r="M67" s="81"/>
      <c r="N67" s="81"/>
      <c r="O67" s="79"/>
      <c r="P67" s="80"/>
      <c r="Q67" s="80"/>
      <c r="R67" s="80"/>
      <c r="S67" s="80"/>
      <c r="T67" s="80"/>
      <c r="U67" s="80"/>
      <c r="V67" s="80"/>
    </row>
    <row r="68" spans="1:22" ht="15.75" thickBot="1" x14ac:dyDescent="0.3">
      <c r="A68" s="3"/>
      <c r="B68" s="141"/>
      <c r="C68" s="150"/>
      <c r="D68" s="68" t="s">
        <v>78</v>
      </c>
      <c r="E68" s="71">
        <f>E66*1.34</f>
        <v>13.650254668930392</v>
      </c>
      <c r="F68" s="72">
        <f t="shared" ref="F68:K68" si="22">F66*1.34</f>
        <v>14.74</v>
      </c>
      <c r="G68" s="72">
        <f t="shared" si="22"/>
        <v>16.080000000000002</v>
      </c>
      <c r="H68" s="72">
        <f t="shared" si="22"/>
        <v>17.420000000000002</v>
      </c>
      <c r="I68" s="72">
        <f t="shared" si="22"/>
        <v>18.760000000000002</v>
      </c>
      <c r="J68" s="73">
        <f t="shared" si="22"/>
        <v>19.717034521788342</v>
      </c>
      <c r="K68" s="74">
        <f t="shared" si="22"/>
        <v>21.688737973967175</v>
      </c>
      <c r="L68" s="3"/>
      <c r="M68" s="81"/>
      <c r="N68" s="81"/>
      <c r="O68" s="79"/>
      <c r="P68" s="80"/>
      <c r="Q68" s="80"/>
      <c r="R68" s="80"/>
      <c r="S68" s="80"/>
      <c r="T68" s="80"/>
      <c r="U68" s="80"/>
      <c r="V68" s="80"/>
    </row>
    <row r="69" spans="1:22" x14ac:dyDescent="0.25">
      <c r="A69" s="3"/>
      <c r="B69" s="142" t="s">
        <v>92</v>
      </c>
      <c r="C69" s="145" t="s">
        <v>10</v>
      </c>
      <c r="D69" s="61" t="s">
        <v>76</v>
      </c>
      <c r="E69" s="58">
        <v>16.977928692699489</v>
      </c>
      <c r="F69" s="49">
        <v>18.10979060554612</v>
      </c>
      <c r="G69" s="49">
        <v>19.241652518392755</v>
      </c>
      <c r="H69" s="49">
        <v>20.373514431239389</v>
      </c>
      <c r="I69" s="49">
        <v>21</v>
      </c>
      <c r="J69" s="50">
        <v>22</v>
      </c>
      <c r="K69" s="51">
        <v>23</v>
      </c>
      <c r="L69" s="3"/>
      <c r="M69" s="81"/>
      <c r="N69" s="81"/>
      <c r="O69" s="79"/>
      <c r="P69" s="80"/>
      <c r="Q69" s="80"/>
      <c r="R69" s="80"/>
      <c r="S69" s="80"/>
      <c r="T69" s="80"/>
      <c r="U69" s="80"/>
      <c r="V69" s="80"/>
    </row>
    <row r="70" spans="1:22" x14ac:dyDescent="0.25">
      <c r="A70" s="3"/>
      <c r="B70" s="143"/>
      <c r="C70" s="146"/>
      <c r="D70" s="62" t="s">
        <v>77</v>
      </c>
      <c r="E70" s="52">
        <f>E69*1.34</f>
        <v>22.750424448217316</v>
      </c>
      <c r="F70" s="59">
        <f t="shared" ref="F70" si="23">F69*1.34</f>
        <v>24.267119411431803</v>
      </c>
      <c r="G70" s="59">
        <f t="shared" ref="G70" si="24">G69*1.34</f>
        <v>25.783814374646294</v>
      </c>
      <c r="H70" s="59">
        <f t="shared" ref="H70" si="25">H69*1.34</f>
        <v>27.300509337860785</v>
      </c>
      <c r="I70" s="59">
        <f t="shared" ref="I70" si="26">I69*1.34</f>
        <v>28.14</v>
      </c>
      <c r="J70" s="70">
        <f t="shared" ref="J70" si="27">J69*1.34</f>
        <v>29.48</v>
      </c>
      <c r="K70" s="53">
        <f t="shared" ref="K70" si="28">K69*1.34</f>
        <v>30.82</v>
      </c>
      <c r="L70" s="3"/>
      <c r="M70" s="81"/>
      <c r="N70" s="81"/>
      <c r="O70" s="79"/>
      <c r="P70" s="80"/>
      <c r="Q70" s="80"/>
      <c r="R70" s="80"/>
      <c r="S70" s="80"/>
      <c r="T70" s="80"/>
      <c r="U70" s="80"/>
      <c r="V70" s="80"/>
    </row>
    <row r="71" spans="1:22" x14ac:dyDescent="0.25">
      <c r="A71" s="3"/>
      <c r="B71" s="143"/>
      <c r="C71" s="147"/>
      <c r="D71" s="68" t="s">
        <v>78</v>
      </c>
      <c r="E71" s="54">
        <f>E69*1.34</f>
        <v>22.750424448217316</v>
      </c>
      <c r="F71" s="60">
        <f t="shared" ref="F71:K71" si="29">F69*1.34</f>
        <v>24.267119411431803</v>
      </c>
      <c r="G71" s="60">
        <f t="shared" si="29"/>
        <v>25.783814374646294</v>
      </c>
      <c r="H71" s="60">
        <f t="shared" si="29"/>
        <v>27.300509337860785</v>
      </c>
      <c r="I71" s="60">
        <f t="shared" si="29"/>
        <v>28.14</v>
      </c>
      <c r="J71" s="75">
        <f t="shared" si="29"/>
        <v>29.48</v>
      </c>
      <c r="K71" s="55">
        <f t="shared" si="29"/>
        <v>30.82</v>
      </c>
      <c r="L71" s="3"/>
      <c r="M71" s="81"/>
      <c r="N71" s="81"/>
      <c r="O71" s="79"/>
      <c r="P71" s="80"/>
      <c r="Q71" s="80"/>
      <c r="R71" s="80"/>
      <c r="S71" s="80"/>
      <c r="T71" s="80"/>
      <c r="U71" s="80"/>
      <c r="V71" s="80"/>
    </row>
    <row r="72" spans="1:22" ht="15.95" customHeight="1" x14ac:dyDescent="0.25">
      <c r="A72" s="3"/>
      <c r="B72" s="143"/>
      <c r="C72" s="148" t="s">
        <v>80</v>
      </c>
      <c r="D72" s="63" t="s">
        <v>76</v>
      </c>
      <c r="E72" s="64">
        <v>11.318619128466301</v>
      </c>
      <c r="F72" s="65">
        <v>12.45048104131296</v>
      </c>
      <c r="G72" s="65">
        <v>12.45048104131296</v>
      </c>
      <c r="H72" s="65">
        <v>13.582342954159593</v>
      </c>
      <c r="I72" s="65">
        <v>14.714204867006224</v>
      </c>
      <c r="J72" s="66">
        <v>15.846066779852858</v>
      </c>
      <c r="K72" s="67">
        <v>17.430673457838147</v>
      </c>
      <c r="L72" s="3"/>
      <c r="M72" s="81"/>
      <c r="N72" s="81"/>
      <c r="O72" s="79"/>
      <c r="P72" s="80"/>
      <c r="Q72" s="80"/>
      <c r="R72" s="80"/>
      <c r="S72" s="80"/>
      <c r="T72" s="80"/>
      <c r="U72" s="80"/>
      <c r="V72" s="80"/>
    </row>
    <row r="73" spans="1:22" x14ac:dyDescent="0.25">
      <c r="A73" s="3"/>
      <c r="B73" s="143"/>
      <c r="C73" s="149"/>
      <c r="D73" s="62" t="s">
        <v>77</v>
      </c>
      <c r="E73" s="52">
        <f>E72*1.34</f>
        <v>15.166949632144844</v>
      </c>
      <c r="F73" s="59">
        <f t="shared" ref="F73" si="30">F72*1.34</f>
        <v>16.683644595359368</v>
      </c>
      <c r="G73" s="59">
        <f t="shared" ref="G73" si="31">G72*1.34</f>
        <v>16.683644595359368</v>
      </c>
      <c r="H73" s="59">
        <f t="shared" ref="H73" si="32">H72*1.34</f>
        <v>18.200339558573855</v>
      </c>
      <c r="I73" s="59">
        <f t="shared" ref="I73" si="33">I72*1.34</f>
        <v>19.717034521788342</v>
      </c>
      <c r="J73" s="70">
        <f t="shared" ref="J73" si="34">J72*1.34</f>
        <v>21.233729485002833</v>
      </c>
      <c r="K73" s="53">
        <f t="shared" ref="K73" si="35">K72*1.34</f>
        <v>23.357102433503119</v>
      </c>
      <c r="L73" s="3"/>
      <c r="M73" s="81"/>
      <c r="N73" s="81"/>
      <c r="O73" s="79"/>
      <c r="P73" s="80"/>
      <c r="Q73" s="80"/>
      <c r="R73" s="80"/>
      <c r="S73" s="80"/>
      <c r="T73" s="80"/>
      <c r="U73" s="80"/>
      <c r="V73" s="80"/>
    </row>
    <row r="74" spans="1:22" ht="15.75" thickBot="1" x14ac:dyDescent="0.3">
      <c r="A74" s="3"/>
      <c r="B74" s="144"/>
      <c r="C74" s="150"/>
      <c r="D74" s="68" t="s">
        <v>78</v>
      </c>
      <c r="E74" s="71">
        <f>E72*1.34</f>
        <v>15.166949632144844</v>
      </c>
      <c r="F74" s="72">
        <f t="shared" ref="F74:K74" si="36">F72*1.34</f>
        <v>16.683644595359368</v>
      </c>
      <c r="G74" s="72">
        <f t="shared" si="36"/>
        <v>16.683644595359368</v>
      </c>
      <c r="H74" s="72">
        <f t="shared" si="36"/>
        <v>18.200339558573855</v>
      </c>
      <c r="I74" s="72">
        <f t="shared" si="36"/>
        <v>19.717034521788342</v>
      </c>
      <c r="J74" s="73">
        <f t="shared" si="36"/>
        <v>21.233729485002833</v>
      </c>
      <c r="K74" s="74">
        <f t="shared" si="36"/>
        <v>23.357102433503119</v>
      </c>
      <c r="L74" s="3"/>
      <c r="M74" s="81"/>
      <c r="N74" s="81"/>
      <c r="O74" s="79"/>
      <c r="P74" s="80"/>
      <c r="Q74" s="80"/>
      <c r="R74" s="80"/>
      <c r="S74" s="80"/>
      <c r="T74" s="80"/>
      <c r="U74" s="80"/>
      <c r="V74" s="80"/>
    </row>
    <row r="75" spans="1:22" x14ac:dyDescent="0.25">
      <c r="A75" s="3"/>
      <c r="B75" s="139" t="s">
        <v>93</v>
      </c>
      <c r="C75" s="145" t="s">
        <v>10</v>
      </c>
      <c r="D75" s="61" t="s">
        <v>76</v>
      </c>
      <c r="E75" s="58">
        <v>14.714204867006224</v>
      </c>
      <c r="F75" s="49">
        <v>15.846066779852858</v>
      </c>
      <c r="G75" s="49">
        <v>17</v>
      </c>
      <c r="H75" s="49">
        <v>18</v>
      </c>
      <c r="I75" s="49">
        <v>19</v>
      </c>
      <c r="J75" s="50">
        <v>20</v>
      </c>
      <c r="K75" s="51">
        <v>21</v>
      </c>
      <c r="L75" s="3"/>
      <c r="M75" s="81"/>
      <c r="N75" s="81"/>
      <c r="O75" s="79"/>
      <c r="P75" s="80"/>
      <c r="Q75" s="80"/>
      <c r="R75" s="80"/>
      <c r="S75" s="80"/>
      <c r="T75" s="80"/>
      <c r="U75" s="80"/>
      <c r="V75" s="80"/>
    </row>
    <row r="76" spans="1:22" x14ac:dyDescent="0.25">
      <c r="A76" s="3"/>
      <c r="B76" s="140"/>
      <c r="C76" s="146"/>
      <c r="D76" s="62" t="s">
        <v>77</v>
      </c>
      <c r="E76" s="52">
        <f>E75*1.34</f>
        <v>19.717034521788342</v>
      </c>
      <c r="F76" s="59">
        <f t="shared" ref="F76" si="37">F75*1.34</f>
        <v>21.233729485002833</v>
      </c>
      <c r="G76" s="59">
        <f t="shared" ref="G76" si="38">G75*1.34</f>
        <v>22.78</v>
      </c>
      <c r="H76" s="59">
        <f t="shared" ref="H76" si="39">H75*1.34</f>
        <v>24.12</v>
      </c>
      <c r="I76" s="59">
        <f t="shared" ref="I76" si="40">I75*1.34</f>
        <v>25.46</v>
      </c>
      <c r="J76" s="70">
        <f t="shared" ref="J76" si="41">J75*1.34</f>
        <v>26.8</v>
      </c>
      <c r="K76" s="53">
        <f t="shared" ref="K76" si="42">K75*1.34</f>
        <v>28.14</v>
      </c>
      <c r="L76" s="3"/>
      <c r="M76" s="81"/>
      <c r="N76" s="81"/>
      <c r="O76" s="79"/>
      <c r="P76" s="80"/>
      <c r="Q76" s="80"/>
      <c r="R76" s="80"/>
      <c r="S76" s="80"/>
      <c r="T76" s="80"/>
      <c r="U76" s="80"/>
      <c r="V76" s="80"/>
    </row>
    <row r="77" spans="1:22" x14ac:dyDescent="0.25">
      <c r="A77" s="3"/>
      <c r="B77" s="140"/>
      <c r="C77" s="147"/>
      <c r="D77" s="68" t="s">
        <v>78</v>
      </c>
      <c r="E77" s="54">
        <f>E75*1.34</f>
        <v>19.717034521788342</v>
      </c>
      <c r="F77" s="60">
        <f t="shared" ref="F77:K77" si="43">F75*1.34</f>
        <v>21.233729485002833</v>
      </c>
      <c r="G77" s="60">
        <f t="shared" si="43"/>
        <v>22.78</v>
      </c>
      <c r="H77" s="60">
        <f t="shared" si="43"/>
        <v>24.12</v>
      </c>
      <c r="I77" s="60">
        <f t="shared" si="43"/>
        <v>25.46</v>
      </c>
      <c r="J77" s="75">
        <f t="shared" si="43"/>
        <v>26.8</v>
      </c>
      <c r="K77" s="55">
        <f t="shared" si="43"/>
        <v>28.14</v>
      </c>
      <c r="L77" s="3"/>
      <c r="M77" s="81"/>
      <c r="N77" s="81"/>
      <c r="O77" s="79"/>
      <c r="P77" s="80"/>
      <c r="Q77" s="80"/>
      <c r="R77" s="80"/>
      <c r="S77" s="80"/>
      <c r="T77" s="80"/>
      <c r="U77" s="80"/>
      <c r="V77" s="80"/>
    </row>
    <row r="78" spans="1:22" ht="15.95" customHeight="1" x14ac:dyDescent="0.25">
      <c r="A78" s="3"/>
      <c r="B78" s="140"/>
      <c r="C78" s="148" t="s">
        <v>80</v>
      </c>
      <c r="D78" s="63" t="s">
        <v>76</v>
      </c>
      <c r="E78" s="64">
        <v>9.0548953027730601</v>
      </c>
      <c r="F78" s="65">
        <v>10</v>
      </c>
      <c r="G78" s="65">
        <v>11</v>
      </c>
      <c r="H78" s="65">
        <v>12</v>
      </c>
      <c r="I78" s="65">
        <v>13</v>
      </c>
      <c r="J78" s="66">
        <v>14</v>
      </c>
      <c r="K78" s="67">
        <v>15</v>
      </c>
      <c r="L78" s="3"/>
      <c r="M78" s="81"/>
      <c r="N78" s="81"/>
      <c r="O78" s="79"/>
      <c r="P78" s="80"/>
      <c r="Q78" s="80"/>
      <c r="R78" s="80"/>
      <c r="S78" s="80"/>
      <c r="T78" s="80"/>
      <c r="U78" s="80"/>
      <c r="V78" s="80"/>
    </row>
    <row r="79" spans="1:22" x14ac:dyDescent="0.25">
      <c r="A79" s="3"/>
      <c r="B79" s="140"/>
      <c r="C79" s="149"/>
      <c r="D79" s="62" t="s">
        <v>77</v>
      </c>
      <c r="E79" s="52">
        <f>E78*1.34</f>
        <v>12.133559705715902</v>
      </c>
      <c r="F79" s="59">
        <f t="shared" ref="F79" si="44">F78*1.34</f>
        <v>13.4</v>
      </c>
      <c r="G79" s="59">
        <f t="shared" ref="G79" si="45">G78*1.34</f>
        <v>14.74</v>
      </c>
      <c r="H79" s="59">
        <f t="shared" ref="H79" si="46">H78*1.34</f>
        <v>16.080000000000002</v>
      </c>
      <c r="I79" s="59">
        <f t="shared" ref="I79" si="47">I78*1.34</f>
        <v>17.420000000000002</v>
      </c>
      <c r="J79" s="70">
        <f t="shared" ref="J79" si="48">J78*1.34</f>
        <v>18.760000000000002</v>
      </c>
      <c r="K79" s="53">
        <f t="shared" ref="K79" si="49">K78*1.34</f>
        <v>20.100000000000001</v>
      </c>
      <c r="L79" s="3"/>
      <c r="M79" s="81"/>
      <c r="N79" s="81"/>
      <c r="O79" s="79"/>
      <c r="P79" s="80"/>
      <c r="Q79" s="80"/>
      <c r="R79" s="80"/>
      <c r="S79" s="80"/>
      <c r="T79" s="80"/>
      <c r="U79" s="80"/>
      <c r="V79" s="80"/>
    </row>
    <row r="80" spans="1:22" ht="15.75" thickBot="1" x14ac:dyDescent="0.3">
      <c r="A80" s="3"/>
      <c r="B80" s="141"/>
      <c r="C80" s="150"/>
      <c r="D80" s="68" t="s">
        <v>78</v>
      </c>
      <c r="E80" s="71">
        <f>E78*1.34</f>
        <v>12.133559705715902</v>
      </c>
      <c r="F80" s="72">
        <f t="shared" ref="F80:K80" si="50">F78*1.34</f>
        <v>13.4</v>
      </c>
      <c r="G80" s="72">
        <f t="shared" si="50"/>
        <v>14.74</v>
      </c>
      <c r="H80" s="72">
        <f t="shared" si="50"/>
        <v>16.080000000000002</v>
      </c>
      <c r="I80" s="72">
        <f t="shared" si="50"/>
        <v>17.420000000000002</v>
      </c>
      <c r="J80" s="73">
        <f t="shared" si="50"/>
        <v>18.760000000000002</v>
      </c>
      <c r="K80" s="74">
        <f t="shared" si="50"/>
        <v>20.100000000000001</v>
      </c>
      <c r="L80" s="3"/>
      <c r="M80" s="81"/>
      <c r="N80" s="81"/>
      <c r="O80" s="79"/>
      <c r="P80" s="80"/>
      <c r="Q80" s="80"/>
      <c r="R80" s="80"/>
      <c r="S80" s="80"/>
      <c r="T80" s="80"/>
      <c r="U80" s="80"/>
      <c r="V80" s="80"/>
    </row>
    <row r="81" spans="1:22" x14ac:dyDescent="0.25">
      <c r="A81" s="3"/>
      <c r="B81" s="142" t="s">
        <v>94</v>
      </c>
      <c r="C81" s="145" t="s">
        <v>10</v>
      </c>
      <c r="D81" s="61" t="s">
        <v>76</v>
      </c>
      <c r="E81" s="58">
        <v>18.10979060554612</v>
      </c>
      <c r="F81" s="49">
        <v>19</v>
      </c>
      <c r="G81" s="49">
        <v>20</v>
      </c>
      <c r="H81" s="49">
        <v>21</v>
      </c>
      <c r="I81" s="49">
        <v>21.50537634408602</v>
      </c>
      <c r="J81" s="50">
        <v>22.637238256932655</v>
      </c>
      <c r="K81" s="51">
        <v>24.90096208262592</v>
      </c>
      <c r="L81" s="3"/>
      <c r="M81" s="81"/>
      <c r="N81" s="81"/>
      <c r="O81" s="79"/>
      <c r="P81" s="80"/>
      <c r="Q81" s="80"/>
      <c r="R81" s="80"/>
      <c r="S81" s="80"/>
      <c r="T81" s="80"/>
      <c r="U81" s="80"/>
      <c r="V81" s="80"/>
    </row>
    <row r="82" spans="1:22" x14ac:dyDescent="0.25">
      <c r="A82" s="3"/>
      <c r="B82" s="143"/>
      <c r="C82" s="146"/>
      <c r="D82" s="62" t="s">
        <v>77</v>
      </c>
      <c r="E82" s="52">
        <f>E81*1.34</f>
        <v>24.267119411431803</v>
      </c>
      <c r="F82" s="59">
        <f t="shared" ref="F82" si="51">F81*1.34</f>
        <v>25.46</v>
      </c>
      <c r="G82" s="59">
        <f t="shared" ref="G82" si="52">G81*1.34</f>
        <v>26.8</v>
      </c>
      <c r="H82" s="59">
        <f t="shared" ref="H82" si="53">H81*1.34</f>
        <v>28.14</v>
      </c>
      <c r="I82" s="59">
        <f t="shared" ref="I82" si="54">I81*1.34</f>
        <v>28.817204301075268</v>
      </c>
      <c r="J82" s="70">
        <f t="shared" ref="J82" si="55">J81*1.34</f>
        <v>30.333899264289759</v>
      </c>
      <c r="K82" s="53">
        <f t="shared" ref="K82" si="56">K81*1.34</f>
        <v>33.367289190718736</v>
      </c>
      <c r="L82" s="3"/>
      <c r="M82" s="81"/>
      <c r="N82" s="81"/>
      <c r="O82" s="79"/>
      <c r="P82" s="80"/>
      <c r="Q82" s="80"/>
      <c r="R82" s="80"/>
      <c r="S82" s="80"/>
      <c r="T82" s="80"/>
      <c r="U82" s="80"/>
      <c r="V82" s="80"/>
    </row>
    <row r="83" spans="1:22" x14ac:dyDescent="0.25">
      <c r="A83" s="3"/>
      <c r="B83" s="143"/>
      <c r="C83" s="147"/>
      <c r="D83" s="68" t="s">
        <v>78</v>
      </c>
      <c r="E83" s="54">
        <f>E81*1.34</f>
        <v>24.267119411431803</v>
      </c>
      <c r="F83" s="60">
        <f t="shared" ref="F83:K83" si="57">F81*1.34</f>
        <v>25.46</v>
      </c>
      <c r="G83" s="60">
        <f t="shared" si="57"/>
        <v>26.8</v>
      </c>
      <c r="H83" s="60">
        <f t="shared" si="57"/>
        <v>28.14</v>
      </c>
      <c r="I83" s="60">
        <f t="shared" si="57"/>
        <v>28.817204301075268</v>
      </c>
      <c r="J83" s="75">
        <f t="shared" si="57"/>
        <v>30.333899264289759</v>
      </c>
      <c r="K83" s="55">
        <f t="shared" si="57"/>
        <v>33.367289190718736</v>
      </c>
      <c r="L83" s="3"/>
      <c r="M83" s="81"/>
      <c r="N83" s="81"/>
      <c r="O83" s="79"/>
      <c r="P83" s="80"/>
      <c r="Q83" s="80"/>
      <c r="R83" s="80"/>
      <c r="S83" s="80"/>
      <c r="T83" s="80"/>
      <c r="U83" s="80"/>
      <c r="V83" s="80"/>
    </row>
    <row r="84" spans="1:22" ht="15.95" customHeight="1" x14ac:dyDescent="0.25">
      <c r="A84" s="3"/>
      <c r="B84" s="143"/>
      <c r="C84" s="148" t="s">
        <v>80</v>
      </c>
      <c r="D84" s="63" t="s">
        <v>76</v>
      </c>
      <c r="E84" s="64">
        <v>11.318619128466327</v>
      </c>
      <c r="F84" s="65">
        <v>12.45048104131296</v>
      </c>
      <c r="G84" s="65">
        <v>13.582342954159593</v>
      </c>
      <c r="H84" s="65">
        <v>14.714204867006224</v>
      </c>
      <c r="I84" s="65">
        <v>16</v>
      </c>
      <c r="J84" s="66">
        <v>16.977928692699489</v>
      </c>
      <c r="K84" s="67">
        <v>20</v>
      </c>
      <c r="L84" s="3"/>
      <c r="M84" s="81"/>
      <c r="N84" s="81"/>
      <c r="O84" s="79"/>
      <c r="P84" s="80"/>
      <c r="Q84" s="80"/>
      <c r="R84" s="80"/>
      <c r="S84" s="80"/>
      <c r="T84" s="80"/>
      <c r="U84" s="80"/>
      <c r="V84" s="80"/>
    </row>
    <row r="85" spans="1:22" x14ac:dyDescent="0.25">
      <c r="A85" s="3"/>
      <c r="B85" s="143"/>
      <c r="C85" s="149"/>
      <c r="D85" s="62" t="s">
        <v>77</v>
      </c>
      <c r="E85" s="52">
        <f>E84*1.34</f>
        <v>15.166949632144879</v>
      </c>
      <c r="F85" s="59">
        <f t="shared" ref="F85" si="58">F84*1.34</f>
        <v>16.683644595359368</v>
      </c>
      <c r="G85" s="59">
        <f t="shared" ref="G85" si="59">G84*1.34</f>
        <v>18.200339558573855</v>
      </c>
      <c r="H85" s="59">
        <f t="shared" ref="H85" si="60">H84*1.34</f>
        <v>19.717034521788342</v>
      </c>
      <c r="I85" s="59">
        <f t="shared" ref="I85" si="61">I84*1.34</f>
        <v>21.44</v>
      </c>
      <c r="J85" s="70">
        <f t="shared" ref="J85" si="62">J84*1.34</f>
        <v>22.750424448217316</v>
      </c>
      <c r="K85" s="53">
        <f t="shared" ref="K85" si="63">K84*1.34</f>
        <v>26.8</v>
      </c>
      <c r="L85" s="3"/>
      <c r="M85" s="81"/>
      <c r="N85" s="81"/>
      <c r="O85" s="79"/>
      <c r="P85" s="80"/>
      <c r="Q85" s="80"/>
      <c r="R85" s="80"/>
      <c r="S85" s="80"/>
      <c r="T85" s="80"/>
      <c r="U85" s="80"/>
      <c r="V85" s="80"/>
    </row>
    <row r="86" spans="1:22" ht="15.75" thickBot="1" x14ac:dyDescent="0.3">
      <c r="A86" s="3"/>
      <c r="B86" s="144"/>
      <c r="C86" s="150"/>
      <c r="D86" s="68" t="s">
        <v>78</v>
      </c>
      <c r="E86" s="71">
        <f>E84*1.34</f>
        <v>15.166949632144879</v>
      </c>
      <c r="F86" s="72">
        <f t="shared" ref="F86:K86" si="64">F84*1.34</f>
        <v>16.683644595359368</v>
      </c>
      <c r="G86" s="72">
        <f t="shared" si="64"/>
        <v>18.200339558573855</v>
      </c>
      <c r="H86" s="72">
        <f t="shared" si="64"/>
        <v>19.717034521788342</v>
      </c>
      <c r="I86" s="72">
        <f t="shared" si="64"/>
        <v>21.44</v>
      </c>
      <c r="J86" s="73">
        <f t="shared" si="64"/>
        <v>22.750424448217316</v>
      </c>
      <c r="K86" s="74">
        <f t="shared" si="64"/>
        <v>26.8</v>
      </c>
      <c r="L86" s="3"/>
      <c r="M86" s="81"/>
      <c r="N86" s="81"/>
      <c r="O86" s="79"/>
      <c r="P86" s="80"/>
      <c r="Q86" s="80"/>
      <c r="R86" s="80"/>
      <c r="S86" s="80"/>
      <c r="T86" s="80"/>
      <c r="U86" s="80"/>
      <c r="V86" s="80"/>
    </row>
    <row r="87" spans="1:22" x14ac:dyDescent="0.25">
      <c r="A87" s="3"/>
      <c r="B87" s="159" t="s">
        <v>95</v>
      </c>
      <c r="C87" s="145" t="s">
        <v>10</v>
      </c>
      <c r="D87" s="61" t="s">
        <v>76</v>
      </c>
      <c r="E87" s="58">
        <v>22.637238256932655</v>
      </c>
      <c r="F87" s="49">
        <v>23.769100169779286</v>
      </c>
      <c r="G87" s="49">
        <v>24.90096208262592</v>
      </c>
      <c r="H87" s="49">
        <v>26</v>
      </c>
      <c r="I87" s="49">
        <v>27</v>
      </c>
      <c r="J87" s="50">
        <v>28.296547821165817</v>
      </c>
      <c r="K87" s="51">
        <v>31.126202603282405</v>
      </c>
      <c r="L87" s="3"/>
      <c r="M87" s="81"/>
      <c r="N87" s="81"/>
      <c r="O87" s="79"/>
      <c r="P87" s="80"/>
      <c r="Q87" s="80"/>
      <c r="R87" s="80"/>
      <c r="S87" s="80"/>
      <c r="T87" s="80"/>
      <c r="U87" s="80"/>
      <c r="V87" s="80"/>
    </row>
    <row r="88" spans="1:22" x14ac:dyDescent="0.25">
      <c r="A88" s="3"/>
      <c r="B88" s="140"/>
      <c r="C88" s="146"/>
      <c r="D88" s="62" t="s">
        <v>77</v>
      </c>
      <c r="E88" s="52">
        <f>E87*1.34</f>
        <v>30.333899264289759</v>
      </c>
      <c r="F88" s="59">
        <f t="shared" ref="F88" si="65">F87*1.34</f>
        <v>31.850594227504246</v>
      </c>
      <c r="G88" s="59">
        <f t="shared" ref="G88" si="66">G87*1.34</f>
        <v>33.367289190718736</v>
      </c>
      <c r="H88" s="59">
        <f t="shared" ref="H88" si="67">H87*1.34</f>
        <v>34.840000000000003</v>
      </c>
      <c r="I88" s="59">
        <f t="shared" ref="I88" si="68">I87*1.34</f>
        <v>36.18</v>
      </c>
      <c r="J88" s="70">
        <f t="shared" ref="J88" si="69">J87*1.34</f>
        <v>37.917374080362194</v>
      </c>
      <c r="K88" s="53">
        <f t="shared" ref="K88" si="70">K87*1.34</f>
        <v>41.709111488398428</v>
      </c>
      <c r="L88" s="3"/>
      <c r="M88" s="81"/>
      <c r="N88" s="81"/>
      <c r="O88" s="79"/>
      <c r="P88" s="80"/>
      <c r="Q88" s="80"/>
      <c r="R88" s="80"/>
      <c r="S88" s="80"/>
      <c r="T88" s="80"/>
      <c r="U88" s="80"/>
      <c r="V88" s="80"/>
    </row>
    <row r="89" spans="1:22" x14ac:dyDescent="0.25">
      <c r="A89" s="3"/>
      <c r="B89" s="140"/>
      <c r="C89" s="147"/>
      <c r="D89" s="68" t="s">
        <v>78</v>
      </c>
      <c r="E89" s="54">
        <f>E87*1.34</f>
        <v>30.333899264289759</v>
      </c>
      <c r="F89" s="60">
        <f t="shared" ref="F89:K89" si="71">F87*1.34</f>
        <v>31.850594227504246</v>
      </c>
      <c r="G89" s="60">
        <f t="shared" si="71"/>
        <v>33.367289190718736</v>
      </c>
      <c r="H89" s="60">
        <f t="shared" si="71"/>
        <v>34.840000000000003</v>
      </c>
      <c r="I89" s="60">
        <f t="shared" si="71"/>
        <v>36.18</v>
      </c>
      <c r="J89" s="75">
        <f t="shared" si="71"/>
        <v>37.917374080362194</v>
      </c>
      <c r="K89" s="55">
        <f t="shared" si="71"/>
        <v>41.709111488398428</v>
      </c>
      <c r="L89" s="3"/>
      <c r="M89" s="81"/>
      <c r="N89" s="81"/>
      <c r="O89" s="79"/>
      <c r="P89" s="80"/>
      <c r="Q89" s="80"/>
      <c r="R89" s="80"/>
      <c r="S89" s="80"/>
      <c r="T89" s="80"/>
      <c r="U89" s="80"/>
      <c r="V89" s="80"/>
    </row>
    <row r="90" spans="1:22" ht="15.95" customHeight="1" x14ac:dyDescent="0.25">
      <c r="A90" s="3"/>
      <c r="B90" s="140"/>
      <c r="C90" s="148" t="s">
        <v>80</v>
      </c>
      <c r="D90" s="63" t="s">
        <v>76</v>
      </c>
      <c r="E90" s="64">
        <v>12.45048104131296</v>
      </c>
      <c r="F90" s="65">
        <v>13.582342954159593</v>
      </c>
      <c r="G90" s="65">
        <v>14.714204867006224</v>
      </c>
      <c r="H90" s="65">
        <v>15.846066779852858</v>
      </c>
      <c r="I90" s="65">
        <v>17</v>
      </c>
      <c r="J90" s="66">
        <v>18.10979060554612</v>
      </c>
      <c r="K90" s="67">
        <v>19.920769666100735</v>
      </c>
      <c r="L90" s="3"/>
      <c r="M90" s="81"/>
      <c r="N90" s="81"/>
      <c r="O90" s="79"/>
      <c r="P90" s="80"/>
      <c r="Q90" s="80"/>
      <c r="R90" s="80"/>
      <c r="S90" s="80"/>
      <c r="T90" s="80"/>
      <c r="U90" s="80"/>
      <c r="V90" s="80"/>
    </row>
    <row r="91" spans="1:22" x14ac:dyDescent="0.25">
      <c r="A91" s="3"/>
      <c r="B91" s="140"/>
      <c r="C91" s="149"/>
      <c r="D91" s="62" t="s">
        <v>77</v>
      </c>
      <c r="E91" s="52">
        <f>E90*1.34</f>
        <v>16.683644595359368</v>
      </c>
      <c r="F91" s="59">
        <f t="shared" ref="F91" si="72">F90*1.34</f>
        <v>18.200339558573855</v>
      </c>
      <c r="G91" s="59">
        <f t="shared" ref="G91" si="73">G90*1.34</f>
        <v>19.717034521788342</v>
      </c>
      <c r="H91" s="59">
        <f t="shared" ref="H91" si="74">H90*1.34</f>
        <v>21.233729485002833</v>
      </c>
      <c r="I91" s="59">
        <f t="shared" ref="I91" si="75">I90*1.34</f>
        <v>22.78</v>
      </c>
      <c r="J91" s="70">
        <f t="shared" ref="J91" si="76">J90*1.34</f>
        <v>24.267119411431803</v>
      </c>
      <c r="K91" s="53">
        <f t="shared" ref="K91" si="77">K90*1.34</f>
        <v>26.693831352574986</v>
      </c>
      <c r="L91" s="3"/>
      <c r="M91" s="81"/>
      <c r="N91" s="81"/>
      <c r="O91" s="79"/>
      <c r="P91" s="80"/>
      <c r="Q91" s="80"/>
      <c r="R91" s="80"/>
      <c r="S91" s="80"/>
      <c r="T91" s="80"/>
      <c r="U91" s="80"/>
      <c r="V91" s="80"/>
    </row>
    <row r="92" spans="1:22" ht="15.75" thickBot="1" x14ac:dyDescent="0.3">
      <c r="A92" s="3"/>
      <c r="B92" s="160"/>
      <c r="C92" s="150"/>
      <c r="D92" s="68" t="s">
        <v>78</v>
      </c>
      <c r="E92" s="71">
        <f>E90*1.34</f>
        <v>16.683644595359368</v>
      </c>
      <c r="F92" s="72">
        <f t="shared" ref="F92:K92" si="78">F90*1.34</f>
        <v>18.200339558573855</v>
      </c>
      <c r="G92" s="72">
        <f t="shared" si="78"/>
        <v>19.717034521788342</v>
      </c>
      <c r="H92" s="72">
        <f t="shared" si="78"/>
        <v>21.233729485002833</v>
      </c>
      <c r="I92" s="72">
        <f t="shared" si="78"/>
        <v>22.78</v>
      </c>
      <c r="J92" s="73">
        <f t="shared" si="78"/>
        <v>24.267119411431803</v>
      </c>
      <c r="K92" s="74">
        <f t="shared" si="78"/>
        <v>26.693831352574986</v>
      </c>
      <c r="L92" s="3"/>
      <c r="M92" s="81"/>
      <c r="N92" s="81"/>
      <c r="O92" s="79"/>
      <c r="P92" s="80"/>
      <c r="Q92" s="80"/>
      <c r="R92" s="80"/>
      <c r="S92" s="80"/>
      <c r="T92" s="80"/>
      <c r="U92" s="80"/>
      <c r="V92" s="80"/>
    </row>
    <row r="93" spans="1:22" x14ac:dyDescent="0.25">
      <c r="A93" s="3"/>
      <c r="B93" s="142" t="s">
        <v>96</v>
      </c>
      <c r="C93" s="145" t="s">
        <v>10</v>
      </c>
      <c r="D93" s="61" t="s">
        <v>76</v>
      </c>
      <c r="E93" s="58">
        <v>28.296547821165817</v>
      </c>
      <c r="F93" s="49">
        <v>29.428409734012448</v>
      </c>
      <c r="G93" s="49">
        <v>30.560271646859082</v>
      </c>
      <c r="H93" s="49">
        <v>32</v>
      </c>
      <c r="I93" s="49">
        <v>33</v>
      </c>
      <c r="J93" s="50">
        <v>33.955857385398978</v>
      </c>
      <c r="K93" s="51">
        <v>36.785512167515563</v>
      </c>
      <c r="L93" s="3"/>
      <c r="M93" s="81"/>
      <c r="N93" s="81"/>
      <c r="O93" s="79"/>
      <c r="P93" s="80"/>
      <c r="Q93" s="80"/>
      <c r="R93" s="80"/>
      <c r="S93" s="80"/>
      <c r="T93" s="80"/>
      <c r="U93" s="80"/>
      <c r="V93" s="80"/>
    </row>
    <row r="94" spans="1:22" x14ac:dyDescent="0.25">
      <c r="A94" s="3"/>
      <c r="B94" s="143"/>
      <c r="C94" s="146"/>
      <c r="D94" s="62" t="s">
        <v>77</v>
      </c>
      <c r="E94" s="52">
        <f>E93*1.34</f>
        <v>37.917374080362194</v>
      </c>
      <c r="F94" s="59">
        <f t="shared" ref="F94" si="79">F93*1.34</f>
        <v>39.434069043576685</v>
      </c>
      <c r="G94" s="59">
        <f t="shared" ref="G94" si="80">G93*1.34</f>
        <v>40.950764006791175</v>
      </c>
      <c r="H94" s="59">
        <f t="shared" ref="H94" si="81">H93*1.34</f>
        <v>42.88</v>
      </c>
      <c r="I94" s="59">
        <f t="shared" ref="I94" si="82">I93*1.34</f>
        <v>44.220000000000006</v>
      </c>
      <c r="J94" s="70">
        <f t="shared" ref="J94" si="83">J93*1.34</f>
        <v>45.500848896434633</v>
      </c>
      <c r="K94" s="53">
        <f t="shared" ref="K94" si="84">K93*1.34</f>
        <v>49.292586304470859</v>
      </c>
      <c r="L94" s="3"/>
      <c r="M94" s="81"/>
      <c r="N94" s="81"/>
      <c r="O94" s="79"/>
      <c r="P94" s="80"/>
      <c r="Q94" s="80"/>
      <c r="R94" s="80"/>
      <c r="S94" s="80"/>
      <c r="T94" s="80"/>
      <c r="U94" s="80"/>
      <c r="V94" s="80"/>
    </row>
    <row r="95" spans="1:22" x14ac:dyDescent="0.25">
      <c r="A95" s="3"/>
      <c r="B95" s="143"/>
      <c r="C95" s="147"/>
      <c r="D95" s="68" t="s">
        <v>78</v>
      </c>
      <c r="E95" s="54">
        <f>E93*1.34</f>
        <v>37.917374080362194</v>
      </c>
      <c r="F95" s="60">
        <f t="shared" ref="F95:K95" si="85">F93*1.34</f>
        <v>39.434069043576685</v>
      </c>
      <c r="G95" s="60">
        <f t="shared" si="85"/>
        <v>40.950764006791175</v>
      </c>
      <c r="H95" s="60">
        <f t="shared" si="85"/>
        <v>42.88</v>
      </c>
      <c r="I95" s="60">
        <f t="shared" si="85"/>
        <v>44.220000000000006</v>
      </c>
      <c r="J95" s="75">
        <f t="shared" si="85"/>
        <v>45.500848896434633</v>
      </c>
      <c r="K95" s="55">
        <f t="shared" si="85"/>
        <v>49.292586304470859</v>
      </c>
      <c r="L95" s="3"/>
      <c r="M95" s="81"/>
      <c r="N95" s="81"/>
      <c r="O95" s="79"/>
      <c r="P95" s="80"/>
      <c r="Q95" s="80"/>
      <c r="R95" s="80"/>
      <c r="S95" s="80"/>
      <c r="T95" s="80"/>
      <c r="U95" s="80"/>
      <c r="V95" s="80"/>
    </row>
    <row r="96" spans="1:22" ht="15.95" customHeight="1" x14ac:dyDescent="0.25">
      <c r="A96" s="3"/>
      <c r="B96" s="143"/>
      <c r="C96" s="148" t="s">
        <v>80</v>
      </c>
      <c r="D96" s="63" t="s">
        <v>76</v>
      </c>
      <c r="E96" s="64">
        <v>15.846066779852858</v>
      </c>
      <c r="F96" s="65">
        <v>16.977928692699489</v>
      </c>
      <c r="G96" s="65">
        <v>18.10979060554612</v>
      </c>
      <c r="H96" s="65">
        <v>19.241652518392755</v>
      </c>
      <c r="I96" s="65">
        <v>20</v>
      </c>
      <c r="J96" s="66">
        <v>21.50537634408602</v>
      </c>
      <c r="K96" s="67">
        <v>23.316355404640635</v>
      </c>
      <c r="L96" s="3"/>
      <c r="M96" s="81"/>
      <c r="N96" s="81"/>
      <c r="O96" s="79"/>
      <c r="P96" s="80"/>
      <c r="Q96" s="80"/>
      <c r="R96" s="80"/>
      <c r="S96" s="80"/>
      <c r="T96" s="80"/>
      <c r="U96" s="80"/>
      <c r="V96" s="80"/>
    </row>
    <row r="97" spans="1:22" x14ac:dyDescent="0.25">
      <c r="A97" s="3"/>
      <c r="B97" s="143"/>
      <c r="C97" s="149"/>
      <c r="D97" s="62" t="s">
        <v>77</v>
      </c>
      <c r="E97" s="52">
        <f>E96*1.34</f>
        <v>21.233729485002833</v>
      </c>
      <c r="F97" s="59">
        <f t="shared" ref="F97" si="86">F96*1.34</f>
        <v>22.750424448217316</v>
      </c>
      <c r="G97" s="59">
        <f t="shared" ref="G97" si="87">G96*1.34</f>
        <v>24.267119411431803</v>
      </c>
      <c r="H97" s="59">
        <f t="shared" ref="H97" si="88">H96*1.34</f>
        <v>25.783814374646294</v>
      </c>
      <c r="I97" s="59">
        <f t="shared" ref="I97" si="89">I96*1.34</f>
        <v>26.8</v>
      </c>
      <c r="J97" s="70">
        <f t="shared" ref="J97" si="90">J96*1.34</f>
        <v>28.817204301075268</v>
      </c>
      <c r="K97" s="53">
        <f t="shared" ref="K97" si="91">K96*1.34</f>
        <v>31.243916242218454</v>
      </c>
      <c r="L97" s="3"/>
      <c r="M97" s="81"/>
      <c r="N97" s="81"/>
      <c r="O97" s="79"/>
      <c r="P97" s="80"/>
      <c r="Q97" s="80"/>
      <c r="R97" s="80"/>
      <c r="S97" s="80"/>
      <c r="T97" s="80"/>
      <c r="U97" s="80"/>
      <c r="V97" s="80"/>
    </row>
    <row r="98" spans="1:22" ht="15.75" thickBot="1" x14ac:dyDescent="0.3">
      <c r="A98" s="3"/>
      <c r="B98" s="144"/>
      <c r="C98" s="150"/>
      <c r="D98" s="68" t="s">
        <v>78</v>
      </c>
      <c r="E98" s="71">
        <f>E96*1.34</f>
        <v>21.233729485002833</v>
      </c>
      <c r="F98" s="72">
        <f t="shared" ref="F98:K98" si="92">F96*1.34</f>
        <v>22.750424448217316</v>
      </c>
      <c r="G98" s="72">
        <f t="shared" si="92"/>
        <v>24.267119411431803</v>
      </c>
      <c r="H98" s="72">
        <f t="shared" si="92"/>
        <v>25.783814374646294</v>
      </c>
      <c r="I98" s="72">
        <f t="shared" si="92"/>
        <v>26.8</v>
      </c>
      <c r="J98" s="73">
        <f t="shared" si="92"/>
        <v>28.817204301075268</v>
      </c>
      <c r="K98" s="74">
        <f t="shared" si="92"/>
        <v>31.243916242218454</v>
      </c>
      <c r="L98" s="3"/>
      <c r="M98" s="81"/>
      <c r="N98" s="81"/>
      <c r="O98" s="79"/>
      <c r="P98" s="80"/>
      <c r="Q98" s="80"/>
      <c r="R98" s="80"/>
      <c r="S98" s="80"/>
      <c r="T98" s="80"/>
      <c r="U98" s="80"/>
      <c r="V98" s="80"/>
    </row>
    <row r="99" spans="1:22" x14ac:dyDescent="0.25">
      <c r="A99" s="3"/>
      <c r="B99" s="159" t="s">
        <v>97</v>
      </c>
      <c r="C99" s="145" t="s">
        <v>10</v>
      </c>
      <c r="D99" s="61" t="s">
        <v>76</v>
      </c>
      <c r="E99" s="58">
        <v>15.846066779852858</v>
      </c>
      <c r="F99" s="49">
        <v>16.977928692699489</v>
      </c>
      <c r="G99" s="49">
        <v>18</v>
      </c>
      <c r="H99" s="49">
        <v>19</v>
      </c>
      <c r="I99" s="49">
        <v>20</v>
      </c>
      <c r="J99" s="50">
        <v>21</v>
      </c>
      <c r="K99" s="51">
        <v>22</v>
      </c>
      <c r="L99" s="3"/>
      <c r="M99" s="81"/>
      <c r="N99" s="81"/>
      <c r="O99" s="79"/>
      <c r="P99" s="80"/>
      <c r="Q99" s="80"/>
      <c r="R99" s="80"/>
      <c r="S99" s="80"/>
      <c r="T99" s="80"/>
      <c r="U99" s="80"/>
      <c r="V99" s="80"/>
    </row>
    <row r="100" spans="1:22" x14ac:dyDescent="0.25">
      <c r="A100" s="3"/>
      <c r="B100" s="140"/>
      <c r="C100" s="146"/>
      <c r="D100" s="62" t="s">
        <v>77</v>
      </c>
      <c r="E100" s="52">
        <f>E99*1.34</f>
        <v>21.233729485002833</v>
      </c>
      <c r="F100" s="59">
        <f t="shared" ref="F100" si="93">F99*1.34</f>
        <v>22.750424448217316</v>
      </c>
      <c r="G100" s="59">
        <f t="shared" ref="G100" si="94">G99*1.34</f>
        <v>24.12</v>
      </c>
      <c r="H100" s="59">
        <f t="shared" ref="H100" si="95">H99*1.34</f>
        <v>25.46</v>
      </c>
      <c r="I100" s="59">
        <f t="shared" ref="I100" si="96">I99*1.34</f>
        <v>26.8</v>
      </c>
      <c r="J100" s="70">
        <f t="shared" ref="J100" si="97">J99*1.34</f>
        <v>28.14</v>
      </c>
      <c r="K100" s="53">
        <f t="shared" ref="K100" si="98">K99*1.34</f>
        <v>29.48</v>
      </c>
      <c r="L100" s="3"/>
      <c r="M100" s="81"/>
      <c r="N100" s="81"/>
      <c r="O100" s="79"/>
      <c r="P100" s="80"/>
      <c r="Q100" s="80"/>
      <c r="R100" s="80"/>
      <c r="S100" s="80"/>
      <c r="T100" s="80"/>
      <c r="U100" s="80"/>
      <c r="V100" s="80"/>
    </row>
    <row r="101" spans="1:22" x14ac:dyDescent="0.25">
      <c r="A101" s="3"/>
      <c r="B101" s="140"/>
      <c r="C101" s="147"/>
      <c r="D101" s="68" t="s">
        <v>78</v>
      </c>
      <c r="E101" s="54">
        <f>E99*1.34</f>
        <v>21.233729485002833</v>
      </c>
      <c r="F101" s="60">
        <f t="shared" ref="F101:K101" si="99">F99*1.34</f>
        <v>22.750424448217316</v>
      </c>
      <c r="G101" s="60">
        <f t="shared" si="99"/>
        <v>24.12</v>
      </c>
      <c r="H101" s="60">
        <f t="shared" si="99"/>
        <v>25.46</v>
      </c>
      <c r="I101" s="60">
        <f t="shared" si="99"/>
        <v>26.8</v>
      </c>
      <c r="J101" s="75">
        <f t="shared" si="99"/>
        <v>28.14</v>
      </c>
      <c r="K101" s="55">
        <f t="shared" si="99"/>
        <v>29.48</v>
      </c>
      <c r="L101" s="3"/>
      <c r="M101" s="81"/>
      <c r="N101" s="81"/>
      <c r="O101" s="79"/>
      <c r="P101" s="80"/>
      <c r="Q101" s="80"/>
      <c r="R101" s="80"/>
      <c r="S101" s="80"/>
      <c r="T101" s="80"/>
      <c r="U101" s="80"/>
      <c r="V101" s="80"/>
    </row>
    <row r="102" spans="1:22" ht="15.95" customHeight="1" x14ac:dyDescent="0.25">
      <c r="A102" s="3"/>
      <c r="B102" s="140"/>
      <c r="C102" s="148" t="s">
        <v>80</v>
      </c>
      <c r="D102" s="63" t="s">
        <v>76</v>
      </c>
      <c r="E102" s="64">
        <v>9.0548953027730601</v>
      </c>
      <c r="F102" s="65">
        <v>10</v>
      </c>
      <c r="G102" s="65">
        <v>11</v>
      </c>
      <c r="H102" s="65">
        <v>12</v>
      </c>
      <c r="I102" s="65">
        <v>13</v>
      </c>
      <c r="J102" s="66">
        <v>14</v>
      </c>
      <c r="K102" s="67">
        <v>15</v>
      </c>
      <c r="L102" s="3"/>
      <c r="M102" s="81"/>
      <c r="N102" s="81"/>
      <c r="O102" s="79"/>
      <c r="P102" s="80"/>
      <c r="Q102" s="80"/>
      <c r="R102" s="80"/>
      <c r="S102" s="80"/>
      <c r="T102" s="80"/>
      <c r="U102" s="80"/>
      <c r="V102" s="80"/>
    </row>
    <row r="103" spans="1:22" x14ac:dyDescent="0.25">
      <c r="A103" s="3"/>
      <c r="B103" s="140"/>
      <c r="C103" s="149"/>
      <c r="D103" s="62" t="s">
        <v>77</v>
      </c>
      <c r="E103" s="52">
        <f>E102*1.34</f>
        <v>12.133559705715902</v>
      </c>
      <c r="F103" s="59">
        <f t="shared" ref="F103" si="100">F102*1.34</f>
        <v>13.4</v>
      </c>
      <c r="G103" s="59">
        <f t="shared" ref="G103" si="101">G102*1.34</f>
        <v>14.74</v>
      </c>
      <c r="H103" s="59">
        <f t="shared" ref="H103" si="102">H102*1.34</f>
        <v>16.080000000000002</v>
      </c>
      <c r="I103" s="59">
        <f t="shared" ref="I103" si="103">I102*1.34</f>
        <v>17.420000000000002</v>
      </c>
      <c r="J103" s="70">
        <f t="shared" ref="J103" si="104">J102*1.34</f>
        <v>18.760000000000002</v>
      </c>
      <c r="K103" s="53">
        <f t="shared" ref="K103" si="105">K102*1.34</f>
        <v>20.100000000000001</v>
      </c>
      <c r="L103" s="3"/>
      <c r="M103" s="81"/>
      <c r="N103" s="81"/>
      <c r="O103" s="79"/>
      <c r="P103" s="80"/>
      <c r="Q103" s="80"/>
      <c r="R103" s="80"/>
      <c r="S103" s="80"/>
      <c r="T103" s="80"/>
      <c r="U103" s="80"/>
      <c r="V103" s="80"/>
    </row>
    <row r="104" spans="1:22" ht="15.75" thickBot="1" x14ac:dyDescent="0.3">
      <c r="A104" s="3"/>
      <c r="B104" s="160"/>
      <c r="C104" s="150"/>
      <c r="D104" s="68" t="s">
        <v>78</v>
      </c>
      <c r="E104" s="71">
        <f>E102*1.34</f>
        <v>12.133559705715902</v>
      </c>
      <c r="F104" s="72">
        <f t="shared" ref="F104:K104" si="106">F102*1.34</f>
        <v>13.4</v>
      </c>
      <c r="G104" s="72">
        <f t="shared" si="106"/>
        <v>14.74</v>
      </c>
      <c r="H104" s="72">
        <f t="shared" si="106"/>
        <v>16.080000000000002</v>
      </c>
      <c r="I104" s="72">
        <f t="shared" si="106"/>
        <v>17.420000000000002</v>
      </c>
      <c r="J104" s="73">
        <f t="shared" si="106"/>
        <v>18.760000000000002</v>
      </c>
      <c r="K104" s="74">
        <f t="shared" si="106"/>
        <v>20.100000000000001</v>
      </c>
      <c r="L104" s="3"/>
      <c r="M104" s="81"/>
      <c r="N104" s="81"/>
      <c r="O104" s="79"/>
      <c r="P104" s="80"/>
      <c r="Q104" s="80"/>
      <c r="R104" s="80"/>
      <c r="S104" s="80"/>
      <c r="T104" s="80"/>
      <c r="U104" s="80"/>
      <c r="V104" s="80"/>
    </row>
    <row r="105" spans="1:22" x14ac:dyDescent="0.25">
      <c r="A105" s="3"/>
      <c r="B105" s="142" t="s">
        <v>98</v>
      </c>
      <c r="C105" s="145" t="s">
        <v>10</v>
      </c>
      <c r="D105" s="61" t="s">
        <v>76</v>
      </c>
      <c r="E105" s="58">
        <v>16.977928692699489</v>
      </c>
      <c r="F105" s="49">
        <v>18.10979060554612</v>
      </c>
      <c r="G105" s="49">
        <v>19.241652518392755</v>
      </c>
      <c r="H105" s="49">
        <v>19.241652518392755</v>
      </c>
      <c r="I105" s="49">
        <v>20.373514431239389</v>
      </c>
      <c r="J105" s="50">
        <v>21.50537634408602</v>
      </c>
      <c r="K105" s="51">
        <v>23.655913978494628</v>
      </c>
      <c r="L105" s="3"/>
      <c r="M105" s="81"/>
      <c r="N105" s="81"/>
      <c r="O105" s="79"/>
      <c r="P105" s="80"/>
      <c r="Q105" s="80"/>
      <c r="R105" s="80"/>
      <c r="S105" s="80"/>
      <c r="T105" s="80"/>
      <c r="U105" s="80"/>
      <c r="V105" s="80"/>
    </row>
    <row r="106" spans="1:22" x14ac:dyDescent="0.25">
      <c r="A106" s="3"/>
      <c r="B106" s="143"/>
      <c r="C106" s="146"/>
      <c r="D106" s="62" t="s">
        <v>77</v>
      </c>
      <c r="E106" s="52">
        <f>E105*1.34</f>
        <v>22.750424448217316</v>
      </c>
      <c r="F106" s="59">
        <f t="shared" ref="F106" si="107">F105*1.34</f>
        <v>24.267119411431803</v>
      </c>
      <c r="G106" s="59">
        <f t="shared" ref="G106" si="108">G105*1.34</f>
        <v>25.783814374646294</v>
      </c>
      <c r="H106" s="59">
        <f t="shared" ref="H106" si="109">H105*1.34</f>
        <v>25.783814374646294</v>
      </c>
      <c r="I106" s="59">
        <f t="shared" ref="I106" si="110">I105*1.34</f>
        <v>27.300509337860785</v>
      </c>
      <c r="J106" s="70">
        <f t="shared" ref="J106" si="111">J105*1.34</f>
        <v>28.817204301075268</v>
      </c>
      <c r="K106" s="53">
        <f t="shared" ref="K106" si="112">K105*1.34</f>
        <v>31.698924731182803</v>
      </c>
      <c r="L106" s="3"/>
      <c r="M106" s="81"/>
      <c r="N106" s="81"/>
      <c r="O106" s="79"/>
      <c r="P106" s="80"/>
      <c r="Q106" s="80"/>
      <c r="R106" s="80"/>
      <c r="S106" s="80"/>
      <c r="T106" s="80"/>
      <c r="U106" s="80"/>
      <c r="V106" s="80"/>
    </row>
    <row r="107" spans="1:22" x14ac:dyDescent="0.25">
      <c r="A107" s="3"/>
      <c r="B107" s="143"/>
      <c r="C107" s="147"/>
      <c r="D107" s="68" t="s">
        <v>78</v>
      </c>
      <c r="E107" s="54">
        <f>E105*1.34</f>
        <v>22.750424448217316</v>
      </c>
      <c r="F107" s="60">
        <f t="shared" ref="F107:K107" si="113">F105*1.34</f>
        <v>24.267119411431803</v>
      </c>
      <c r="G107" s="60">
        <f t="shared" si="113"/>
        <v>25.783814374646294</v>
      </c>
      <c r="H107" s="60">
        <f t="shared" si="113"/>
        <v>25.783814374646294</v>
      </c>
      <c r="I107" s="60">
        <f t="shared" si="113"/>
        <v>27.300509337860785</v>
      </c>
      <c r="J107" s="75">
        <f t="shared" si="113"/>
        <v>28.817204301075268</v>
      </c>
      <c r="K107" s="55">
        <f t="shared" si="113"/>
        <v>31.698924731182803</v>
      </c>
      <c r="L107" s="3"/>
      <c r="M107" s="81"/>
      <c r="N107" s="81"/>
      <c r="O107" s="79"/>
      <c r="P107" s="80"/>
      <c r="Q107" s="80"/>
      <c r="R107" s="80"/>
      <c r="S107" s="80"/>
      <c r="T107" s="80"/>
      <c r="U107" s="80"/>
      <c r="V107" s="80"/>
    </row>
    <row r="108" spans="1:22" ht="15.95" customHeight="1" x14ac:dyDescent="0.25">
      <c r="A108" s="3"/>
      <c r="B108" s="143"/>
      <c r="C108" s="148" t="s">
        <v>80</v>
      </c>
      <c r="D108" s="63" t="s">
        <v>76</v>
      </c>
      <c r="E108" s="64">
        <v>10.186757215619695</v>
      </c>
      <c r="F108" s="65">
        <v>10.186757215619695</v>
      </c>
      <c r="G108" s="65">
        <v>10.186757215619695</v>
      </c>
      <c r="H108" s="65">
        <v>11.318619128466327</v>
      </c>
      <c r="I108" s="65">
        <v>11.318619128466327</v>
      </c>
      <c r="J108" s="66">
        <v>12.45048104131296</v>
      </c>
      <c r="K108" s="67">
        <v>13.695529145444256</v>
      </c>
      <c r="L108" s="3"/>
      <c r="M108" s="81"/>
      <c r="N108" s="81"/>
      <c r="O108" s="79"/>
      <c r="P108" s="80"/>
      <c r="Q108" s="80"/>
      <c r="R108" s="80"/>
      <c r="S108" s="80"/>
      <c r="T108" s="80"/>
      <c r="U108" s="80"/>
      <c r="V108" s="80"/>
    </row>
    <row r="109" spans="1:22" x14ac:dyDescent="0.25">
      <c r="A109" s="3"/>
      <c r="B109" s="143"/>
      <c r="C109" s="149"/>
      <c r="D109" s="62" t="s">
        <v>77</v>
      </c>
      <c r="E109" s="52">
        <f>E108*1.34</f>
        <v>13.650254668930392</v>
      </c>
      <c r="F109" s="59">
        <f t="shared" ref="F109" si="114">F108*1.34</f>
        <v>13.650254668930392</v>
      </c>
      <c r="G109" s="59">
        <f t="shared" ref="G109" si="115">G108*1.34</f>
        <v>13.650254668930392</v>
      </c>
      <c r="H109" s="59">
        <f t="shared" ref="H109" si="116">H108*1.34</f>
        <v>15.166949632144879</v>
      </c>
      <c r="I109" s="59">
        <f t="shared" ref="I109" si="117">I108*1.34</f>
        <v>15.166949632144879</v>
      </c>
      <c r="J109" s="70">
        <f t="shared" ref="J109" si="118">J108*1.34</f>
        <v>16.683644595359368</v>
      </c>
      <c r="K109" s="53">
        <f t="shared" ref="K109" si="119">K108*1.34</f>
        <v>18.352009054895305</v>
      </c>
      <c r="L109" s="3"/>
      <c r="M109" s="81"/>
      <c r="N109" s="81"/>
      <c r="O109" s="79"/>
      <c r="P109" s="80"/>
      <c r="Q109" s="80"/>
      <c r="R109" s="80"/>
      <c r="S109" s="80"/>
      <c r="T109" s="80"/>
      <c r="U109" s="80"/>
      <c r="V109" s="80"/>
    </row>
    <row r="110" spans="1:22" ht="15.75" thickBot="1" x14ac:dyDescent="0.3">
      <c r="A110" s="3"/>
      <c r="B110" s="144"/>
      <c r="C110" s="150"/>
      <c r="D110" s="68" t="s">
        <v>78</v>
      </c>
      <c r="E110" s="71">
        <f>E108*1.34</f>
        <v>13.650254668930392</v>
      </c>
      <c r="F110" s="72">
        <f t="shared" ref="F110:K110" si="120">F108*1.34</f>
        <v>13.650254668930392</v>
      </c>
      <c r="G110" s="72">
        <f t="shared" si="120"/>
        <v>13.650254668930392</v>
      </c>
      <c r="H110" s="72">
        <f t="shared" si="120"/>
        <v>15.166949632144879</v>
      </c>
      <c r="I110" s="72">
        <f t="shared" si="120"/>
        <v>15.166949632144879</v>
      </c>
      <c r="J110" s="73">
        <f t="shared" si="120"/>
        <v>16.683644595359368</v>
      </c>
      <c r="K110" s="74">
        <f t="shared" si="120"/>
        <v>18.352009054895305</v>
      </c>
      <c r="L110" s="3"/>
      <c r="M110" s="81"/>
      <c r="N110" s="81"/>
      <c r="O110" s="79"/>
      <c r="P110" s="80"/>
      <c r="Q110" s="80"/>
      <c r="R110" s="80"/>
      <c r="S110" s="80"/>
      <c r="T110" s="80"/>
      <c r="U110" s="80"/>
      <c r="V110" s="80"/>
    </row>
    <row r="111" spans="1:22" x14ac:dyDescent="0.25">
      <c r="A111" s="3"/>
      <c r="B111" s="159" t="s">
        <v>99</v>
      </c>
      <c r="C111" s="145" t="s">
        <v>10</v>
      </c>
      <c r="D111" s="61" t="s">
        <v>76</v>
      </c>
      <c r="E111" s="58">
        <v>18.10979060554612</v>
      </c>
      <c r="F111" s="49">
        <v>19</v>
      </c>
      <c r="G111" s="49">
        <v>20</v>
      </c>
      <c r="H111" s="49">
        <v>21</v>
      </c>
      <c r="I111" s="49">
        <v>22</v>
      </c>
      <c r="J111" s="69">
        <v>23</v>
      </c>
      <c r="K111" s="51">
        <v>23.655913978494628</v>
      </c>
      <c r="L111" s="3"/>
      <c r="M111" s="81"/>
      <c r="N111" s="81"/>
      <c r="O111" s="79"/>
      <c r="P111" s="80"/>
      <c r="Q111" s="80"/>
      <c r="R111" s="80"/>
      <c r="S111" s="80"/>
      <c r="T111" s="80"/>
      <c r="U111" s="80"/>
      <c r="V111" s="80"/>
    </row>
    <row r="112" spans="1:22" x14ac:dyDescent="0.25">
      <c r="A112" s="3"/>
      <c r="B112" s="140"/>
      <c r="C112" s="146"/>
      <c r="D112" s="62" t="s">
        <v>77</v>
      </c>
      <c r="E112" s="52">
        <f>E111*1.34</f>
        <v>24.267119411431803</v>
      </c>
      <c r="F112" s="59">
        <f t="shared" ref="F112" si="121">F111*1.34</f>
        <v>25.46</v>
      </c>
      <c r="G112" s="59">
        <f t="shared" ref="G112" si="122">G111*1.34</f>
        <v>26.8</v>
      </c>
      <c r="H112" s="59">
        <f t="shared" ref="H112" si="123">H111*1.34</f>
        <v>28.14</v>
      </c>
      <c r="I112" s="59">
        <f t="shared" ref="I112" si="124">I111*1.34</f>
        <v>29.48</v>
      </c>
      <c r="J112" s="70">
        <f t="shared" ref="J112" si="125">J111*1.34</f>
        <v>30.82</v>
      </c>
      <c r="K112" s="53">
        <f t="shared" ref="K112" si="126">K111*1.34</f>
        <v>31.698924731182803</v>
      </c>
      <c r="L112" s="3"/>
      <c r="M112" s="81"/>
      <c r="N112" s="81"/>
      <c r="O112" s="79"/>
      <c r="P112" s="80"/>
      <c r="Q112" s="80"/>
      <c r="R112" s="80"/>
      <c r="S112" s="80"/>
      <c r="T112" s="80"/>
      <c r="U112" s="80"/>
      <c r="V112" s="80"/>
    </row>
    <row r="113" spans="1:28" x14ac:dyDescent="0.25">
      <c r="A113" s="3"/>
      <c r="B113" s="140"/>
      <c r="C113" s="147"/>
      <c r="D113" s="68" t="s">
        <v>78</v>
      </c>
      <c r="E113" s="54">
        <f>E111*1.34</f>
        <v>24.267119411431803</v>
      </c>
      <c r="F113" s="60">
        <f t="shared" ref="F113:K113" si="127">F111*1.34</f>
        <v>25.46</v>
      </c>
      <c r="G113" s="60">
        <f t="shared" si="127"/>
        <v>26.8</v>
      </c>
      <c r="H113" s="60">
        <f t="shared" si="127"/>
        <v>28.14</v>
      </c>
      <c r="I113" s="60">
        <f t="shared" si="127"/>
        <v>29.48</v>
      </c>
      <c r="J113" s="75">
        <f t="shared" si="127"/>
        <v>30.82</v>
      </c>
      <c r="K113" s="55">
        <f t="shared" si="127"/>
        <v>31.698924731182803</v>
      </c>
      <c r="L113" s="3"/>
      <c r="M113" s="81"/>
      <c r="N113" s="81"/>
      <c r="O113" s="79"/>
      <c r="P113" s="80"/>
      <c r="Q113" s="80"/>
      <c r="R113" s="80"/>
      <c r="S113" s="80"/>
      <c r="T113" s="80"/>
      <c r="U113" s="80"/>
      <c r="V113" s="80"/>
    </row>
    <row r="114" spans="1:28" ht="15.95" customHeight="1" x14ac:dyDescent="0.25">
      <c r="A114" s="3"/>
      <c r="B114" s="140"/>
      <c r="C114" s="148" t="s">
        <v>80</v>
      </c>
      <c r="D114" s="63" t="s">
        <v>76</v>
      </c>
      <c r="E114" s="64">
        <v>10.186757215619695</v>
      </c>
      <c r="F114" s="65">
        <v>11.318619128466327</v>
      </c>
      <c r="G114" s="65">
        <v>12</v>
      </c>
      <c r="H114" s="65">
        <v>13</v>
      </c>
      <c r="I114" s="65">
        <v>14</v>
      </c>
      <c r="J114" s="77">
        <v>14.714204867006224</v>
      </c>
      <c r="K114" s="67">
        <v>16.185625353706847</v>
      </c>
      <c r="L114" s="3"/>
      <c r="M114" s="81"/>
      <c r="N114" s="81"/>
      <c r="O114" s="79"/>
      <c r="P114" s="80"/>
      <c r="Q114" s="80"/>
      <c r="R114" s="80"/>
      <c r="S114" s="80"/>
      <c r="T114" s="80"/>
      <c r="U114" s="80"/>
      <c r="V114" s="80"/>
    </row>
    <row r="115" spans="1:28" x14ac:dyDescent="0.25">
      <c r="A115" s="3"/>
      <c r="B115" s="140"/>
      <c r="C115" s="149"/>
      <c r="D115" s="62" t="s">
        <v>77</v>
      </c>
      <c r="E115" s="52">
        <f>E114*1.34</f>
        <v>13.650254668930392</v>
      </c>
      <c r="F115" s="59">
        <f t="shared" ref="F115" si="128">F114*1.34</f>
        <v>15.166949632144879</v>
      </c>
      <c r="G115" s="59">
        <f t="shared" ref="G115" si="129">G114*1.34</f>
        <v>16.080000000000002</v>
      </c>
      <c r="H115" s="59">
        <f t="shared" ref="H115" si="130">H114*1.34</f>
        <v>17.420000000000002</v>
      </c>
      <c r="I115" s="59">
        <f t="shared" ref="I115" si="131">I114*1.34</f>
        <v>18.760000000000002</v>
      </c>
      <c r="J115" s="70">
        <f t="shared" ref="J115" si="132">J114*1.34</f>
        <v>19.717034521788342</v>
      </c>
      <c r="K115" s="53">
        <f t="shared" ref="K115" si="133">K114*1.34</f>
        <v>21.688737973967175</v>
      </c>
      <c r="L115" s="3"/>
      <c r="M115" s="81"/>
      <c r="N115" s="81"/>
      <c r="O115" s="79"/>
      <c r="P115" s="80"/>
      <c r="Q115" s="80"/>
      <c r="R115" s="80"/>
      <c r="S115" s="80"/>
      <c r="T115" s="80"/>
      <c r="U115" s="80"/>
      <c r="V115" s="80"/>
    </row>
    <row r="116" spans="1:28" ht="15.75" thickBot="1" x14ac:dyDescent="0.3">
      <c r="A116" s="3"/>
      <c r="B116" s="160"/>
      <c r="C116" s="150"/>
      <c r="D116" s="82" t="s">
        <v>78</v>
      </c>
      <c r="E116" s="71">
        <f>E114*1.34</f>
        <v>13.650254668930392</v>
      </c>
      <c r="F116" s="72">
        <f t="shared" ref="F116:K116" si="134">F114*1.34</f>
        <v>15.166949632144879</v>
      </c>
      <c r="G116" s="72">
        <f t="shared" si="134"/>
        <v>16.080000000000002</v>
      </c>
      <c r="H116" s="72">
        <f t="shared" si="134"/>
        <v>17.420000000000002</v>
      </c>
      <c r="I116" s="72">
        <f t="shared" si="134"/>
        <v>18.760000000000002</v>
      </c>
      <c r="J116" s="73">
        <f t="shared" si="134"/>
        <v>19.717034521788342</v>
      </c>
      <c r="K116" s="74">
        <f t="shared" si="134"/>
        <v>21.688737973967175</v>
      </c>
      <c r="L116" s="3"/>
      <c r="M116" s="81"/>
      <c r="N116" s="81"/>
      <c r="O116" s="79"/>
      <c r="P116" s="80"/>
      <c r="Q116" s="80"/>
      <c r="R116" s="80"/>
      <c r="S116" s="80"/>
      <c r="T116" s="80"/>
      <c r="U116" s="80"/>
      <c r="V116" s="80"/>
    </row>
    <row r="117" spans="1:28" ht="6" customHeight="1" thickBot="1" x14ac:dyDescent="0.3">
      <c r="A117" s="3"/>
      <c r="B117" s="167"/>
      <c r="C117" s="167"/>
      <c r="D117" s="167"/>
      <c r="E117" s="167"/>
      <c r="F117" s="167"/>
      <c r="G117" s="167"/>
      <c r="H117" s="167"/>
      <c r="I117" s="167"/>
      <c r="J117" s="167"/>
      <c r="K117" s="3"/>
      <c r="L117" s="3"/>
      <c r="M117" s="3"/>
    </row>
    <row r="118" spans="1:28" ht="15.75" thickBot="1" x14ac:dyDescent="0.3">
      <c r="A118" s="3"/>
      <c r="B118" s="95" t="s">
        <v>100</v>
      </c>
      <c r="C118" s="92"/>
      <c r="D118" s="93"/>
      <c r="E118" s="92"/>
      <c r="F118" s="92"/>
      <c r="G118" s="92"/>
      <c r="H118" s="92"/>
      <c r="I118" s="92"/>
      <c r="J118" s="93"/>
      <c r="K118" s="9" t="s">
        <v>5</v>
      </c>
      <c r="L118" s="3"/>
      <c r="M118" s="3"/>
    </row>
    <row r="119" spans="1:28" ht="15.95" customHeight="1" x14ac:dyDescent="0.25">
      <c r="A119" s="3"/>
      <c r="B119" s="171" t="s">
        <v>9</v>
      </c>
      <c r="C119" s="172"/>
      <c r="D119" s="173"/>
      <c r="E119" s="172" t="s">
        <v>8</v>
      </c>
      <c r="F119" s="172"/>
      <c r="G119" s="172"/>
      <c r="H119" s="172"/>
      <c r="I119" s="172"/>
      <c r="J119" s="173"/>
      <c r="K119" s="38">
        <v>32</v>
      </c>
      <c r="L119" s="3"/>
      <c r="M119" s="3"/>
    </row>
    <row r="120" spans="1:28" ht="15.75" thickBot="1" x14ac:dyDescent="0.3">
      <c r="A120" s="3"/>
      <c r="B120" s="174" t="s">
        <v>7</v>
      </c>
      <c r="C120" s="175"/>
      <c r="D120" s="176"/>
      <c r="E120" s="177" t="s">
        <v>74</v>
      </c>
      <c r="F120" s="177"/>
      <c r="G120" s="177"/>
      <c r="H120" s="177"/>
      <c r="I120" s="177"/>
      <c r="J120" s="178"/>
      <c r="K120" s="39">
        <v>59</v>
      </c>
      <c r="L120" s="3"/>
      <c r="M120" s="3"/>
    </row>
    <row r="121" spans="1:28" ht="6" customHeight="1" thickBot="1" x14ac:dyDescent="0.3">
      <c r="A121" s="3"/>
      <c r="B121" s="3"/>
      <c r="C121" s="3"/>
      <c r="D121" s="3"/>
      <c r="E121" s="3"/>
      <c r="F121" s="3"/>
      <c r="G121" s="3"/>
      <c r="H121" s="3"/>
      <c r="I121" s="3"/>
      <c r="J121" s="3"/>
      <c r="K121" s="3"/>
      <c r="L121" s="3"/>
      <c r="M121" s="3"/>
    </row>
    <row r="122" spans="1:28" x14ac:dyDescent="0.25">
      <c r="A122" s="3"/>
      <c r="B122" s="161" t="s">
        <v>57</v>
      </c>
      <c r="C122" s="162"/>
      <c r="D122" s="163"/>
      <c r="E122" s="40" t="s">
        <v>0</v>
      </c>
      <c r="F122" s="41" t="s">
        <v>1</v>
      </c>
      <c r="G122" s="41" t="s">
        <v>2</v>
      </c>
      <c r="H122" s="41" t="s">
        <v>3</v>
      </c>
      <c r="I122" s="41" t="s">
        <v>4</v>
      </c>
      <c r="J122" s="42" t="s">
        <v>55</v>
      </c>
      <c r="K122" s="43" t="s">
        <v>56</v>
      </c>
      <c r="L122" s="3"/>
      <c r="M122" s="3"/>
    </row>
    <row r="123" spans="1:28" ht="15.75" thickBot="1" x14ac:dyDescent="0.3">
      <c r="A123" s="3"/>
      <c r="B123" s="164"/>
      <c r="C123" s="165"/>
      <c r="D123" s="166"/>
      <c r="E123" s="44" t="s">
        <v>5</v>
      </c>
      <c r="F123" s="45" t="s">
        <v>5</v>
      </c>
      <c r="G123" s="45" t="s">
        <v>5</v>
      </c>
      <c r="H123" s="45" t="s">
        <v>5</v>
      </c>
      <c r="I123" s="45" t="s">
        <v>5</v>
      </c>
      <c r="J123" s="46" t="s">
        <v>5</v>
      </c>
      <c r="K123" s="47" t="s">
        <v>5</v>
      </c>
      <c r="L123" s="3"/>
      <c r="M123" s="3"/>
    </row>
    <row r="124" spans="1:28" ht="15.95" customHeight="1" thickBot="1" x14ac:dyDescent="0.3">
      <c r="A124" s="3"/>
      <c r="B124" s="168" t="s">
        <v>59</v>
      </c>
      <c r="C124" s="169"/>
      <c r="D124" s="170"/>
      <c r="E124" s="83">
        <v>18</v>
      </c>
      <c r="F124" s="84">
        <v>18</v>
      </c>
      <c r="G124" s="84">
        <v>18</v>
      </c>
      <c r="H124" s="84">
        <v>18</v>
      </c>
      <c r="I124" s="84">
        <v>18</v>
      </c>
      <c r="J124" s="85">
        <v>20</v>
      </c>
      <c r="K124" s="86">
        <v>20</v>
      </c>
      <c r="L124" s="3"/>
      <c r="M124" s="3"/>
    </row>
    <row r="125" spans="1:28" x14ac:dyDescent="0.25">
      <c r="A125" s="3"/>
      <c r="B125" s="3"/>
      <c r="C125" s="3"/>
      <c r="D125" s="3"/>
      <c r="E125" s="3"/>
      <c r="F125" s="3"/>
      <c r="G125" s="3"/>
      <c r="H125" s="3"/>
      <c r="I125" s="3"/>
      <c r="J125" s="3"/>
      <c r="K125" s="28"/>
      <c r="L125" s="3"/>
      <c r="M125" s="3"/>
    </row>
    <row r="126" spans="1:28" x14ac:dyDescent="0.25">
      <c r="A126" s="3"/>
      <c r="B126" s="3"/>
      <c r="C126" s="3"/>
      <c r="D126" s="3"/>
      <c r="E126" s="3"/>
      <c r="F126" s="3"/>
      <c r="G126" s="3"/>
      <c r="H126" s="3"/>
      <c r="I126" s="3"/>
      <c r="J126" s="3"/>
      <c r="K126" s="28"/>
      <c r="L126" s="3"/>
      <c r="M126" s="3"/>
    </row>
    <row r="127" spans="1:28" s="29" customForma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sheetData>
  <customSheetViews>
    <customSheetView guid="{BD56D09C-132D-524A-B669-DEBD6F43E398}" scale="60" showPageBreaks="1" printArea="1" view="pageBreakPreview">
      <selection activeCell="H10" sqref="H10"/>
      <rowBreaks count="1" manualBreakCount="1">
        <brk id="40" max="19" man="1"/>
      </rowBreaks>
      <pageMargins left="0.5" right="0.5" top="0.25" bottom="0.25" header="0" footer="0"/>
      <printOptions horizontalCentered="1"/>
      <pageSetup paperSize="9" scale="49" fitToHeight="2" orientation="portrait" r:id="rId1"/>
    </customSheetView>
  </customSheetViews>
  <mergeCells count="74">
    <mergeCell ref="B37:D37"/>
    <mergeCell ref="B38:D38"/>
    <mergeCell ref="B39:D39"/>
    <mergeCell ref="B40:D40"/>
    <mergeCell ref="B41:D41"/>
    <mergeCell ref="B124:D124"/>
    <mergeCell ref="B119:D119"/>
    <mergeCell ref="B120:D120"/>
    <mergeCell ref="E119:J119"/>
    <mergeCell ref="E120:J120"/>
    <mergeCell ref="C93:C95"/>
    <mergeCell ref="C96:C98"/>
    <mergeCell ref="C99:C101"/>
    <mergeCell ref="B122:D123"/>
    <mergeCell ref="C108:C110"/>
    <mergeCell ref="C111:C113"/>
    <mergeCell ref="C114:C116"/>
    <mergeCell ref="B117:J117"/>
    <mergeCell ref="B111:B116"/>
    <mergeCell ref="B93:B98"/>
    <mergeCell ref="B99:B104"/>
    <mergeCell ref="B105:B110"/>
    <mergeCell ref="C102:C104"/>
    <mergeCell ref="C105:C107"/>
    <mergeCell ref="B69:B74"/>
    <mergeCell ref="B75:B80"/>
    <mergeCell ref="B81:B86"/>
    <mergeCell ref="B87:B92"/>
    <mergeCell ref="C78:C80"/>
    <mergeCell ref="C81:C83"/>
    <mergeCell ref="C90:C92"/>
    <mergeCell ref="C87:C89"/>
    <mergeCell ref="C84:C86"/>
    <mergeCell ref="C69:C71"/>
    <mergeCell ref="C72:C74"/>
    <mergeCell ref="C75:C77"/>
    <mergeCell ref="B47:D47"/>
    <mergeCell ref="B48:D48"/>
    <mergeCell ref="B49:D49"/>
    <mergeCell ref="B50:D50"/>
    <mergeCell ref="B51:D51"/>
    <mergeCell ref="B52:D52"/>
    <mergeCell ref="B53:D53"/>
    <mergeCell ref="B63:B68"/>
    <mergeCell ref="B57:B62"/>
    <mergeCell ref="C63:C65"/>
    <mergeCell ref="C66:C68"/>
    <mergeCell ref="C57:C59"/>
    <mergeCell ref="B54:J54"/>
    <mergeCell ref="B55:B56"/>
    <mergeCell ref="C55:C56"/>
    <mergeCell ref="D55:D56"/>
    <mergeCell ref="C60:C62"/>
    <mergeCell ref="E2:E4"/>
    <mergeCell ref="F2:F4"/>
    <mergeCell ref="G2:G4"/>
    <mergeCell ref="H2:H4"/>
    <mergeCell ref="I2:I4"/>
    <mergeCell ref="B43:D43"/>
    <mergeCell ref="B44:D44"/>
    <mergeCell ref="B45:D45"/>
    <mergeCell ref="B46:D46"/>
    <mergeCell ref="K2:K4"/>
    <mergeCell ref="B2:D4"/>
    <mergeCell ref="B5:D5"/>
    <mergeCell ref="B32:D32"/>
    <mergeCell ref="E31:K31"/>
    <mergeCell ref="J2:J4"/>
    <mergeCell ref="B33:D33"/>
    <mergeCell ref="B34:D34"/>
    <mergeCell ref="B35:D35"/>
    <mergeCell ref="B36:D36"/>
    <mergeCell ref="B31:D31"/>
    <mergeCell ref="B42:D42"/>
  </mergeCells>
  <printOptions horizontalCentered="1"/>
  <pageMargins left="0.2" right="0.2" top="0.2" bottom="0.2" header="0" footer="0"/>
  <pageSetup paperSize="9" scale="7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690C-1112-DC4D-BC3E-3959434049B6}">
  <sheetPr>
    <pageSetUpPr fitToPage="1"/>
  </sheetPr>
  <dimension ref="A1:AB131"/>
  <sheetViews>
    <sheetView zoomScaleNormal="100" workbookViewId="0">
      <selection activeCell="B35" sqref="B35:D35"/>
    </sheetView>
  </sheetViews>
  <sheetFormatPr baseColWidth="10" defaultColWidth="8.875" defaultRowHeight="15" x14ac:dyDescent="0.25"/>
  <cols>
    <col min="1" max="1" width="2.5" style="5" customWidth="1"/>
    <col min="2" max="2" width="15.375" style="5" customWidth="1"/>
    <col min="3" max="3" width="6.875" style="5" customWidth="1"/>
    <col min="4" max="4" width="8" style="5" customWidth="1"/>
    <col min="5" max="5" width="7.875" style="5" customWidth="1"/>
    <col min="6" max="6" width="8.375" style="5" customWidth="1"/>
    <col min="7" max="7" width="8.625" style="5" customWidth="1"/>
    <col min="8" max="8" width="7.875" style="5" customWidth="1"/>
    <col min="9" max="11" width="8.375" style="5" customWidth="1"/>
    <col min="12" max="12" width="4.875" style="5" customWidth="1"/>
    <col min="13" max="13" width="8.875" style="30"/>
    <col min="14" max="28" width="8.875" style="3"/>
    <col min="29" max="16384" width="8.875" style="5"/>
  </cols>
  <sheetData>
    <row r="1" spans="1:28" s="2" customFormat="1" ht="18.75" thickBot="1" x14ac:dyDescent="0.3">
      <c r="A1" s="1"/>
      <c r="B1" s="182" t="s">
        <v>72</v>
      </c>
      <c r="C1" s="183"/>
      <c r="D1" s="183"/>
      <c r="E1" s="183"/>
      <c r="F1" s="183"/>
      <c r="G1" s="183"/>
      <c r="H1" s="183"/>
      <c r="I1" s="183"/>
      <c r="J1" s="31" t="s">
        <v>61</v>
      </c>
      <c r="K1" s="111">
        <f>Kalkulation!G6*10</f>
        <v>25</v>
      </c>
      <c r="L1" s="32"/>
      <c r="M1" s="1"/>
      <c r="N1" s="1"/>
      <c r="O1" s="1"/>
      <c r="P1" s="1"/>
      <c r="Q1" s="1"/>
      <c r="R1" s="1"/>
      <c r="S1" s="1"/>
      <c r="T1" s="1"/>
      <c r="U1" s="1"/>
      <c r="V1" s="1"/>
      <c r="W1" s="1"/>
      <c r="X1" s="1"/>
      <c r="Y1" s="1"/>
      <c r="Z1" s="1"/>
      <c r="AA1" s="1"/>
      <c r="AB1" s="1"/>
    </row>
    <row r="2" spans="1:28" ht="15.95" customHeight="1" x14ac:dyDescent="0.25">
      <c r="A2" s="3"/>
      <c r="B2" s="239" t="str">
        <f>Einkauf!B2</f>
        <v>KOS L.C. (Hussenmodell)</v>
      </c>
      <c r="C2" s="240"/>
      <c r="D2" s="241"/>
      <c r="E2" s="193" t="s">
        <v>0</v>
      </c>
      <c r="F2" s="196" t="s">
        <v>1</v>
      </c>
      <c r="G2" s="196" t="s">
        <v>2</v>
      </c>
      <c r="H2" s="196" t="s">
        <v>3</v>
      </c>
      <c r="I2" s="196" t="s">
        <v>4</v>
      </c>
      <c r="J2" s="197" t="s">
        <v>55</v>
      </c>
      <c r="K2" s="118"/>
      <c r="L2" s="4"/>
      <c r="M2" s="3"/>
    </row>
    <row r="3" spans="1:28" ht="15.95" customHeight="1" x14ac:dyDescent="0.25">
      <c r="A3" s="3"/>
      <c r="B3" s="233"/>
      <c r="C3" s="234"/>
      <c r="D3" s="235"/>
      <c r="E3" s="194"/>
      <c r="F3" s="134"/>
      <c r="G3" s="134"/>
      <c r="H3" s="134"/>
      <c r="I3" s="134"/>
      <c r="J3" s="130"/>
      <c r="K3" s="119"/>
      <c r="L3" s="4"/>
      <c r="M3" s="3"/>
    </row>
    <row r="4" spans="1:28" ht="17.100000000000001" customHeight="1" thickBot="1" x14ac:dyDescent="0.3">
      <c r="A4" s="3"/>
      <c r="B4" s="236"/>
      <c r="C4" s="237"/>
      <c r="D4" s="238"/>
      <c r="E4" s="195"/>
      <c r="F4" s="135"/>
      <c r="G4" s="135"/>
      <c r="H4" s="135"/>
      <c r="I4" s="135"/>
      <c r="J4" s="131"/>
      <c r="K4" s="120"/>
      <c r="L4" s="4"/>
      <c r="M4" s="3"/>
    </row>
    <row r="5" spans="1:28" ht="15.75" thickBot="1" x14ac:dyDescent="0.3">
      <c r="A5" s="3"/>
      <c r="B5" s="121" t="s">
        <v>60</v>
      </c>
      <c r="C5" s="122"/>
      <c r="D5" s="123"/>
      <c r="E5" s="110" t="s">
        <v>5</v>
      </c>
      <c r="F5" s="7" t="s">
        <v>5</v>
      </c>
      <c r="G5" s="7" t="s">
        <v>5</v>
      </c>
      <c r="H5" s="7" t="s">
        <v>5</v>
      </c>
      <c r="I5" s="7" t="s">
        <v>5</v>
      </c>
      <c r="J5" s="8" t="s">
        <v>5</v>
      </c>
      <c r="K5" s="9"/>
      <c r="L5" s="10"/>
      <c r="M5" s="3"/>
    </row>
    <row r="6" spans="1:28" x14ac:dyDescent="0.25">
      <c r="A6" s="3"/>
      <c r="B6" s="106" t="str">
        <f>Einkauf!B6</f>
        <v>KOS L.C 4 DZ. SOFA</v>
      </c>
      <c r="C6" s="107"/>
      <c r="D6" s="108"/>
      <c r="E6" s="13">
        <f>Einkauf!E6*Kalkulation!$G$6</f>
        <v>1456.4898908857513</v>
      </c>
      <c r="F6" s="14">
        <f>Einkauf!F6*Kalkulation!$G$6</f>
        <v>1501.7366014120669</v>
      </c>
      <c r="G6" s="14">
        <f>Einkauf!G6*Kalkulation!$G$6</f>
        <v>1546.9833119383827</v>
      </c>
      <c r="H6" s="14">
        <f>Einkauf!H6*Kalkulation!$G$6</f>
        <v>1592.2300224646985</v>
      </c>
      <c r="I6" s="14">
        <f>Einkauf!I6*Kalkulation!$G$6</f>
        <v>1637.4767329910146</v>
      </c>
      <c r="J6" s="15">
        <f>Einkauf!J6*Kalkulation!$G$6</f>
        <v>1773.2168645699617</v>
      </c>
      <c r="K6" s="16"/>
      <c r="L6" s="17"/>
      <c r="M6" s="3"/>
    </row>
    <row r="7" spans="1:28" x14ac:dyDescent="0.25">
      <c r="A7" s="3"/>
      <c r="B7" s="18" t="str">
        <f>Einkauf!B7</f>
        <v>KOS L.C 4 DZ. PLR</v>
      </c>
      <c r="C7" s="105"/>
      <c r="D7" s="19"/>
      <c r="E7" s="20">
        <f>Einkauf!E7*Kalkulation!$G$6</f>
        <v>1388.8117779204108</v>
      </c>
      <c r="F7" s="21">
        <f>Einkauf!F7*Kalkulation!$G$6</f>
        <v>1430.2591463414635</v>
      </c>
      <c r="G7" s="21">
        <f>Einkauf!G7*Kalkulation!$G$6</f>
        <v>1471.7065147625162</v>
      </c>
      <c r="H7" s="21">
        <f>Einkauf!H7*Kalkulation!$G$6</f>
        <v>1513.153883183569</v>
      </c>
      <c r="I7" s="21">
        <f>Einkauf!I7*Kalkulation!$G$6</f>
        <v>1554.6012516046217</v>
      </c>
      <c r="J7" s="22">
        <f>Einkauf!J7*Kalkulation!$G$6</f>
        <v>1678.9433568677794</v>
      </c>
      <c r="K7" s="23"/>
      <c r="L7" s="17"/>
      <c r="M7" s="3"/>
    </row>
    <row r="8" spans="1:28" x14ac:dyDescent="0.25">
      <c r="A8" s="3"/>
      <c r="B8" s="11" t="str">
        <f>Einkauf!B8</f>
        <v>KOS L.C 4 DZ. AL.</v>
      </c>
      <c r="C8" s="104"/>
      <c r="D8" s="12"/>
      <c r="E8" s="24">
        <f>Einkauf!E8*Kalkulation!$G$6</f>
        <v>1306.6270860077025</v>
      </c>
      <c r="F8" s="25">
        <f>Einkauf!F8*Kalkulation!$G$6</f>
        <v>1339.4395860077022</v>
      </c>
      <c r="G8" s="25">
        <f>Einkauf!G8*Kalkulation!$G$6</f>
        <v>1372.2520860077025</v>
      </c>
      <c r="H8" s="25">
        <f>Einkauf!H8*Kalkulation!$G$6</f>
        <v>1405.0645860077022</v>
      </c>
      <c r="I8" s="25">
        <f>Einkauf!I8*Kalkulation!$G$6</f>
        <v>1437.8770860077025</v>
      </c>
      <c r="J8" s="26">
        <f>Einkauf!J8*Kalkulation!$G$6</f>
        <v>1536.3145860077022</v>
      </c>
      <c r="K8" s="27"/>
      <c r="L8" s="17"/>
      <c r="M8" s="3"/>
    </row>
    <row r="9" spans="1:28" x14ac:dyDescent="0.25">
      <c r="A9" s="3"/>
      <c r="B9" s="18" t="str">
        <f>Einkauf!B9</f>
        <v>KOS L.C 3 SOFA</v>
      </c>
      <c r="C9" s="105"/>
      <c r="D9" s="19"/>
      <c r="E9" s="20">
        <f>Einkauf!E9*Kalkulation!$G$6</f>
        <v>1277.3497673299103</v>
      </c>
      <c r="F9" s="21">
        <f>Einkauf!F9*Kalkulation!$G$6</f>
        <v>1311.8892410141209</v>
      </c>
      <c r="G9" s="21">
        <f>Einkauf!G9*Kalkulation!$G$6</f>
        <v>1346.4287146983313</v>
      </c>
      <c r="H9" s="21">
        <f>Einkauf!H9*Kalkulation!$G$6</f>
        <v>1380.9681883825419</v>
      </c>
      <c r="I9" s="21">
        <f>Einkauf!I9*Kalkulation!$G$6</f>
        <v>1415.5076620667526</v>
      </c>
      <c r="J9" s="22">
        <f>Einkauf!J9*Kalkulation!$G$6</f>
        <v>1519.126083119384</v>
      </c>
      <c r="K9" s="23"/>
      <c r="L9" s="17"/>
      <c r="M9" s="3"/>
    </row>
    <row r="10" spans="1:28" x14ac:dyDescent="0.25">
      <c r="A10" s="3"/>
      <c r="B10" s="11" t="str">
        <f>Einkauf!B10</f>
        <v>KOS L.C 3 PLR</v>
      </c>
      <c r="C10" s="104"/>
      <c r="D10" s="12"/>
      <c r="E10" s="24">
        <f>Einkauf!E10*Kalkulation!$G$6</f>
        <v>1209.6716543645703</v>
      </c>
      <c r="F10" s="25">
        <f>Einkauf!F10*Kalkulation!$G$6</f>
        <v>1240.4117859435175</v>
      </c>
      <c r="G10" s="25">
        <f>Einkauf!G10*Kalkulation!$G$6</f>
        <v>1271.1519175224648</v>
      </c>
      <c r="H10" s="25">
        <f>Einkauf!H10*Kalkulation!$G$6</f>
        <v>1301.8920491014123</v>
      </c>
      <c r="I10" s="25">
        <f>Einkauf!I10*Kalkulation!$G$6</f>
        <v>1332.6321806803594</v>
      </c>
      <c r="J10" s="26">
        <f>Einkauf!J10*Kalkulation!$G$6</f>
        <v>1424.8525754172019</v>
      </c>
      <c r="K10" s="27"/>
      <c r="L10" s="17"/>
      <c r="M10" s="3"/>
    </row>
    <row r="11" spans="1:28" x14ac:dyDescent="0.25">
      <c r="A11" s="3"/>
      <c r="B11" s="18" t="str">
        <f>Einkauf!B11</f>
        <v>KOS L.C 3 AL.</v>
      </c>
      <c r="C11" s="105"/>
      <c r="D11" s="19"/>
      <c r="E11" s="20">
        <f>Einkauf!E11*Kalkulation!$G$6</f>
        <v>1142.8359675866498</v>
      </c>
      <c r="F11" s="21">
        <f>Einkauf!F11*Kalkulation!$G$6</f>
        <v>1169.7767570603341</v>
      </c>
      <c r="G11" s="21">
        <f>Einkauf!G11*Kalkulation!$G$6</f>
        <v>1196.7175465340183</v>
      </c>
      <c r="H11" s="21">
        <f>Einkauf!H11*Kalkulation!$G$6</f>
        <v>1223.6583360077022</v>
      </c>
      <c r="I11" s="21">
        <f>Einkauf!I11*Kalkulation!$G$6</f>
        <v>1250.5991254813866</v>
      </c>
      <c r="J11" s="22">
        <f>Einkauf!J11*Kalkulation!$G$6</f>
        <v>1331.4214939024394</v>
      </c>
      <c r="K11" s="23"/>
      <c r="L11" s="17"/>
      <c r="M11" s="3"/>
    </row>
    <row r="12" spans="1:28" x14ac:dyDescent="0.25">
      <c r="A12" s="3"/>
      <c r="B12" s="11" t="str">
        <f>Einkauf!B12</f>
        <v>KOS L.C 2,5 SOFA</v>
      </c>
      <c r="C12" s="104"/>
      <c r="D12" s="12"/>
      <c r="E12" s="24">
        <f>Einkauf!E12*Kalkulation!$G$6</f>
        <v>1134.1453385750965</v>
      </c>
      <c r="F12" s="25">
        <f>Einkauf!F12*Kalkulation!$G$6</f>
        <v>1165.2308648908861</v>
      </c>
      <c r="G12" s="25">
        <f>Einkauf!G12*Kalkulation!$G$6</f>
        <v>1196.3163912066755</v>
      </c>
      <c r="H12" s="25">
        <f>Einkauf!H12*Kalkulation!$G$6</f>
        <v>1227.4019175224646</v>
      </c>
      <c r="I12" s="25">
        <f>Einkauf!I12*Kalkulation!$G$6</f>
        <v>1258.4874438382542</v>
      </c>
      <c r="J12" s="26">
        <f>Einkauf!J12*Kalkulation!$G$6</f>
        <v>1351.7440227856227</v>
      </c>
      <c r="K12" s="27"/>
      <c r="L12" s="17"/>
      <c r="M12" s="3"/>
    </row>
    <row r="13" spans="1:28" x14ac:dyDescent="0.25">
      <c r="A13" s="3"/>
      <c r="B13" s="18" t="str">
        <f>Einkauf!B13</f>
        <v>KOS L.C 2,5 PLR</v>
      </c>
      <c r="C13" s="105"/>
      <c r="D13" s="19"/>
      <c r="E13" s="20">
        <f>Einkauf!E13*Kalkulation!$G$6</f>
        <v>1066.4672256097563</v>
      </c>
      <c r="F13" s="21">
        <f>Einkauf!F13*Kalkulation!$G$6</f>
        <v>1093.7534098202823</v>
      </c>
      <c r="G13" s="21">
        <f>Einkauf!G13*Kalkulation!$G$6</f>
        <v>1121.039594030809</v>
      </c>
      <c r="H13" s="21">
        <f>Einkauf!H13*Kalkulation!$G$6</f>
        <v>1148.3257782413352</v>
      </c>
      <c r="I13" s="21">
        <f>Einkauf!I13*Kalkulation!$G$6</f>
        <v>1175.6119624518615</v>
      </c>
      <c r="J13" s="22">
        <f>Einkauf!J13*Kalkulation!$G$6</f>
        <v>1257.4705150834407</v>
      </c>
      <c r="K13" s="23"/>
      <c r="L13" s="17"/>
      <c r="M13" s="3"/>
    </row>
    <row r="14" spans="1:28" x14ac:dyDescent="0.25">
      <c r="A14" s="3"/>
      <c r="B14" s="11" t="str">
        <f>Einkauf!B14</f>
        <v>KOS L.C 2,5 AL.</v>
      </c>
      <c r="C14" s="104"/>
      <c r="D14" s="12"/>
      <c r="E14" s="24">
        <f>Einkauf!E14*Kalkulation!$G$6</f>
        <v>998.78911264441581</v>
      </c>
      <c r="F14" s="25">
        <f>Einkauf!F14*Kalkulation!$G$6</f>
        <v>1022.2759547496792</v>
      </c>
      <c r="G14" s="25">
        <f>Einkauf!G14*Kalkulation!$G$6</f>
        <v>1045.7627968549425</v>
      </c>
      <c r="H14" s="25">
        <f>Einkauf!H14*Kalkulation!$G$6</f>
        <v>1069.2496389602054</v>
      </c>
      <c r="I14" s="25">
        <f>Einkauf!I14*Kalkulation!$G$6</f>
        <v>1092.7364810654685</v>
      </c>
      <c r="J14" s="26">
        <f>Einkauf!J14*Kalkulation!$G$6</f>
        <v>1163.1970073812581</v>
      </c>
      <c r="K14" s="27"/>
      <c r="L14" s="17"/>
      <c r="M14" s="3"/>
    </row>
    <row r="15" spans="1:28" x14ac:dyDescent="0.25">
      <c r="A15" s="3"/>
      <c r="B15" s="18" t="str">
        <f>Einkauf!B15</f>
        <v>KOS L.C 2 SOFA</v>
      </c>
      <c r="C15" s="105"/>
      <c r="D15" s="19"/>
      <c r="E15" s="20">
        <f>Einkauf!E15*Kalkulation!$G$6</f>
        <v>928.0977214377408</v>
      </c>
      <c r="F15" s="21">
        <f>Einkauf!F15*Kalkulation!$G$6</f>
        <v>957.11087933247768</v>
      </c>
      <c r="G15" s="21">
        <f>Einkauf!G15*Kalkulation!$G$6</f>
        <v>986.12403722721467</v>
      </c>
      <c r="H15" s="21">
        <f>Einkauf!H15*Kalkulation!$G$6</f>
        <v>1015.1371951219511</v>
      </c>
      <c r="I15" s="21">
        <f>Einkauf!I15*Kalkulation!$G$6</f>
        <v>1044.1503530166881</v>
      </c>
      <c r="J15" s="22">
        <f>Einkauf!J15*Kalkulation!$G$6</f>
        <v>1131.1898267008987</v>
      </c>
      <c r="K15" s="23"/>
      <c r="L15" s="17"/>
      <c r="M15" s="3"/>
    </row>
    <row r="16" spans="1:28" x14ac:dyDescent="0.25">
      <c r="A16" s="3"/>
      <c r="B16" s="11" t="str">
        <f>Einkauf!B16</f>
        <v>KOS L.C 2 PLR</v>
      </c>
      <c r="C16" s="104"/>
      <c r="D16" s="12"/>
      <c r="E16" s="24">
        <f>Einkauf!E16*Kalkulation!$G$6</f>
        <v>831.93958600770225</v>
      </c>
      <c r="F16" s="25">
        <f>Einkauf!F16*Kalkulation!$G$6</f>
        <v>857.153401797176</v>
      </c>
      <c r="G16" s="25">
        <f>Einkauf!G16*Kalkulation!$G$6</f>
        <v>882.36721758664953</v>
      </c>
      <c r="H16" s="25">
        <f>Einkauf!H16*Kalkulation!$G$6</f>
        <v>907.58103337612329</v>
      </c>
      <c r="I16" s="25">
        <f>Einkauf!I16*Kalkulation!$G$6</f>
        <v>932.79484916559704</v>
      </c>
      <c r="J16" s="26">
        <f>Einkauf!J16*Kalkulation!$G$6</f>
        <v>1008.4362965340179</v>
      </c>
      <c r="K16" s="27"/>
      <c r="L16" s="17"/>
      <c r="M16" s="3"/>
    </row>
    <row r="17" spans="1:13" x14ac:dyDescent="0.25">
      <c r="A17" s="3"/>
      <c r="B17" s="18" t="str">
        <f>Einkauf!B17</f>
        <v>KOS L.C 2 AL.</v>
      </c>
      <c r="C17" s="105"/>
      <c r="D17" s="19"/>
      <c r="E17" s="20">
        <f>Einkauf!E17*Kalkulation!$G$6</f>
        <v>821.22151797175877</v>
      </c>
      <c r="F17" s="21">
        <f>Einkauf!F17*Kalkulation!$G$6</f>
        <v>842.63599165596929</v>
      </c>
      <c r="G17" s="21">
        <f>Einkauf!G17*Kalkulation!$G$6</f>
        <v>864.05046534017993</v>
      </c>
      <c r="H17" s="21">
        <f>Einkauf!H17*Kalkulation!$G$6</f>
        <v>885.46493902439022</v>
      </c>
      <c r="I17" s="21">
        <f>Einkauf!I17*Kalkulation!$G$6</f>
        <v>906.87941270860097</v>
      </c>
      <c r="J17" s="22">
        <f>Einkauf!J17*Kalkulation!$G$6</f>
        <v>971.12283376123264</v>
      </c>
      <c r="K17" s="23"/>
      <c r="L17" s="17"/>
      <c r="M17" s="3"/>
    </row>
    <row r="18" spans="1:13" x14ac:dyDescent="0.25">
      <c r="A18" s="3"/>
      <c r="B18" s="11" t="str">
        <f>Einkauf!B18</f>
        <v>KOS L.C 1,5 CHAIR</v>
      </c>
      <c r="C18" s="104"/>
      <c r="D18" s="12"/>
      <c r="E18" s="24">
        <f>Einkauf!E18*Kalkulation!$G$6</f>
        <v>721.29091784338925</v>
      </c>
      <c r="F18" s="25">
        <f>Einkauf!F18*Kalkulation!$G$6</f>
        <v>746.50473363286278</v>
      </c>
      <c r="G18" s="25">
        <f>Einkauf!G18*Kalkulation!$G$6</f>
        <v>771.71854942233631</v>
      </c>
      <c r="H18" s="25">
        <f>Einkauf!H18*Kalkulation!$G$6</f>
        <v>796.93236521181007</v>
      </c>
      <c r="I18" s="25">
        <f>Einkauf!I18*Kalkulation!$G$6</f>
        <v>822.14618100128359</v>
      </c>
      <c r="J18" s="26">
        <f>Einkauf!J18*Kalkulation!$G$6</f>
        <v>897.78762836970475</v>
      </c>
      <c r="K18" s="27"/>
      <c r="L18" s="17"/>
      <c r="M18" s="3"/>
    </row>
    <row r="19" spans="1:13" x14ac:dyDescent="0.25">
      <c r="A19" s="3"/>
      <c r="B19" s="18" t="str">
        <f>Einkauf!B19</f>
        <v>KOS L.C 1,5 PLR</v>
      </c>
      <c r="C19" s="105"/>
      <c r="D19" s="19"/>
      <c r="E19" s="20">
        <f>Einkauf!E19*Kalkulation!$G$6</f>
        <v>692.45466944801035</v>
      </c>
      <c r="F19" s="21">
        <f>Einkauf!F19*Kalkulation!$G$6</f>
        <v>717.32309050064191</v>
      </c>
      <c r="G19" s="21">
        <f>Einkauf!G19*Kalkulation!$G$6</f>
        <v>742.19151155327359</v>
      </c>
      <c r="H19" s="21">
        <f>Einkauf!H19*Kalkulation!$G$6</f>
        <v>767.05993260590515</v>
      </c>
      <c r="I19" s="21">
        <f>Einkauf!I19*Kalkulation!$G$6</f>
        <v>791.92835365853648</v>
      </c>
      <c r="J19" s="22">
        <f>Einkauf!J19*Kalkulation!$G$6</f>
        <v>866.5336168164315</v>
      </c>
      <c r="K19" s="23"/>
      <c r="L19" s="17"/>
      <c r="M19" s="3"/>
    </row>
    <row r="20" spans="1:13" x14ac:dyDescent="0.25">
      <c r="A20" s="3"/>
      <c r="B20" s="11" t="str">
        <f>Einkauf!B20</f>
        <v>KOS L.C 1,5 AL.</v>
      </c>
      <c r="C20" s="104"/>
      <c r="D20" s="12"/>
      <c r="E20" s="24">
        <f>Einkauf!E20*Kalkulation!$G$6</f>
        <v>603.80616174582804</v>
      </c>
      <c r="F20" s="25">
        <f>Einkauf!F20*Kalkulation!$G$6</f>
        <v>628.32918806161751</v>
      </c>
      <c r="G20" s="25">
        <f>Einkauf!G20*Kalkulation!$G$6</f>
        <v>652.85221437740699</v>
      </c>
      <c r="H20" s="25">
        <f>Einkauf!H20*Kalkulation!$G$6</f>
        <v>677.37524069319647</v>
      </c>
      <c r="I20" s="25">
        <f>Einkauf!I20*Kalkulation!$G$6</f>
        <v>701.89826700898595</v>
      </c>
      <c r="J20" s="26">
        <f>Einkauf!J20*Kalkulation!$G$6</f>
        <v>775.46734595635428</v>
      </c>
      <c r="K20" s="27"/>
      <c r="L20" s="17"/>
      <c r="M20" s="3"/>
    </row>
    <row r="21" spans="1:13" x14ac:dyDescent="0.25">
      <c r="A21" s="3"/>
      <c r="B21" s="18" t="str">
        <f>Einkauf!B21</f>
        <v>KOS L.C 1 CHAIR</v>
      </c>
      <c r="C21" s="105"/>
      <c r="D21" s="19"/>
      <c r="E21" s="20">
        <f>Einkauf!E21*Kalkulation!$G$6</f>
        <v>486.08352053915291</v>
      </c>
      <c r="F21" s="21">
        <f>Einkauf!F21*Kalkulation!$G$6</f>
        <v>499.2085205391528</v>
      </c>
      <c r="G21" s="21">
        <f>Einkauf!G21*Kalkulation!$G$6</f>
        <v>512.3335205391528</v>
      </c>
      <c r="H21" s="21">
        <f>Einkauf!H21*Kalkulation!$G$6</f>
        <v>525.4585205391528</v>
      </c>
      <c r="I21" s="21">
        <f>Einkauf!I21*Kalkulation!$G$6</f>
        <v>538.58352053915269</v>
      </c>
      <c r="J21" s="22">
        <f>Einkauf!J21*Kalkulation!$G$6</f>
        <v>577.9585205391528</v>
      </c>
      <c r="K21" s="23"/>
      <c r="L21" s="17"/>
      <c r="M21" s="3"/>
    </row>
    <row r="22" spans="1:13" x14ac:dyDescent="0.25">
      <c r="A22" s="3"/>
      <c r="B22" s="11" t="str">
        <f>Einkauf!B22</f>
        <v>KOS L.C C CORNER</v>
      </c>
      <c r="C22" s="104"/>
      <c r="D22" s="12"/>
      <c r="E22" s="24">
        <f>Einkauf!E22*Kalkulation!$G$6</f>
        <v>623.48563863928121</v>
      </c>
      <c r="F22" s="25">
        <f>Einkauf!F22*Kalkulation!$G$6</f>
        <v>642.48234916559693</v>
      </c>
      <c r="G22" s="25">
        <f>Einkauf!G22*Kalkulation!$G$6</f>
        <v>661.47905969191265</v>
      </c>
      <c r="H22" s="25">
        <f>Einkauf!H22*Kalkulation!$G$6</f>
        <v>680.47577021822849</v>
      </c>
      <c r="I22" s="25">
        <f>Einkauf!I22*Kalkulation!$G$6</f>
        <v>699.47248074454421</v>
      </c>
      <c r="J22" s="26">
        <f>Einkauf!J22*Kalkulation!$G$6</f>
        <v>756.46261232349161</v>
      </c>
      <c r="K22" s="27"/>
      <c r="L22" s="17"/>
      <c r="M22" s="3"/>
    </row>
    <row r="23" spans="1:13" x14ac:dyDescent="0.25">
      <c r="A23" s="3"/>
      <c r="B23" s="18" t="str">
        <f>Einkauf!B23</f>
        <v>KOS L.C DIVAN</v>
      </c>
      <c r="C23" s="105"/>
      <c r="D23" s="19"/>
      <c r="E23" s="20">
        <f>Einkauf!E23*Kalkulation!$G$6</f>
        <v>860.21722560975616</v>
      </c>
      <c r="F23" s="21">
        <f>Einkauf!F23*Kalkulation!$G$6</f>
        <v>880.59551508344043</v>
      </c>
      <c r="G23" s="21">
        <f>Einkauf!G23*Kalkulation!$G$6</f>
        <v>900.97380455712471</v>
      </c>
      <c r="H23" s="21">
        <f>Einkauf!H23*Kalkulation!$G$6</f>
        <v>921.35209403080898</v>
      </c>
      <c r="I23" s="21">
        <f>Einkauf!I23*Kalkulation!$G$6</f>
        <v>941.73038350449292</v>
      </c>
      <c r="J23" s="22">
        <f>Einkauf!J23*Kalkulation!$G$6</f>
        <v>1002.8652519255456</v>
      </c>
      <c r="K23" s="23"/>
      <c r="L23" s="17"/>
      <c r="M23" s="3"/>
    </row>
    <row r="24" spans="1:13" x14ac:dyDescent="0.25">
      <c r="A24" s="3"/>
      <c r="B24" s="11" t="str">
        <f>Einkauf!B24</f>
        <v>KOS L.C DIVAN  S</v>
      </c>
      <c r="C24" s="104"/>
      <c r="D24" s="12"/>
      <c r="E24" s="24">
        <f>Einkauf!E24*Kalkulation!$G$6</f>
        <v>820.62479942233631</v>
      </c>
      <c r="F24" s="25">
        <f>Einkauf!F24*Kalkulation!$G$6</f>
        <v>840.31229942233631</v>
      </c>
      <c r="G24" s="25">
        <f>Einkauf!G24*Kalkulation!$G$6</f>
        <v>859.99979942233654</v>
      </c>
      <c r="H24" s="25">
        <f>Einkauf!H24*Kalkulation!$G$6</f>
        <v>879.68729942233654</v>
      </c>
      <c r="I24" s="25">
        <f>Einkauf!I24*Kalkulation!$G$6</f>
        <v>899.37479942233654</v>
      </c>
      <c r="J24" s="26">
        <f>Einkauf!J24*Kalkulation!$G$6</f>
        <v>958.43729942233654</v>
      </c>
      <c r="K24" s="27"/>
      <c r="L24" s="17"/>
      <c r="M24" s="3"/>
    </row>
    <row r="25" spans="1:13" x14ac:dyDescent="0.25">
      <c r="A25" s="3"/>
      <c r="B25" s="18" t="str">
        <f>Einkauf!B25</f>
        <v>KOS STOOL 90/70</v>
      </c>
      <c r="C25" s="105"/>
      <c r="D25" s="19"/>
      <c r="E25" s="20">
        <f>Einkauf!E25*Kalkulation!$G$6</f>
        <v>376.83889602053921</v>
      </c>
      <c r="F25" s="21">
        <f>Einkauf!F25*Kalkulation!$G$6</f>
        <v>384.78297496790759</v>
      </c>
      <c r="G25" s="21">
        <f>Einkauf!G25*Kalkulation!$G$6</f>
        <v>392.72705391527597</v>
      </c>
      <c r="H25" s="21">
        <f>Einkauf!H25*Kalkulation!$G$6</f>
        <v>400.67113286264441</v>
      </c>
      <c r="I25" s="21">
        <f>Einkauf!I25*Kalkulation!$G$6</f>
        <v>408.61521181001285</v>
      </c>
      <c r="J25" s="22">
        <f>Einkauf!J25*Kalkulation!$G$6</f>
        <v>432.44744865211806</v>
      </c>
      <c r="K25" s="23"/>
      <c r="L25" s="17"/>
      <c r="M25" s="3"/>
    </row>
    <row r="26" spans="1:13" x14ac:dyDescent="0.25">
      <c r="A26" s="3"/>
      <c r="B26" s="11" t="str">
        <f>Einkauf!B26</f>
        <v>KOS CHAISE LONGE</v>
      </c>
      <c r="C26" s="104"/>
      <c r="D26" s="12"/>
      <c r="E26" s="24">
        <f>Einkauf!E26*Kalkulation!$G$6</f>
        <v>787.20073812580256</v>
      </c>
      <c r="F26" s="25">
        <f>Einkauf!F26*Kalkulation!$G$6</f>
        <v>808.96060654685493</v>
      </c>
      <c r="G26" s="25">
        <f>Einkauf!G26*Kalkulation!$G$6</f>
        <v>830.72047496790765</v>
      </c>
      <c r="H26" s="25">
        <f>Einkauf!H26*Kalkulation!$G$6</f>
        <v>852.48034338896036</v>
      </c>
      <c r="I26" s="25">
        <f>Einkauf!I26*Kalkulation!$G$6</f>
        <v>874.24021181001297</v>
      </c>
      <c r="J26" s="26">
        <f>Einkauf!J26*Kalkulation!$G$6</f>
        <v>939.51981707317077</v>
      </c>
      <c r="K26" s="27"/>
      <c r="L26" s="17"/>
      <c r="M26" s="3"/>
    </row>
    <row r="27" spans="1:13" x14ac:dyDescent="0.25">
      <c r="A27" s="3"/>
      <c r="B27" s="18" t="str">
        <f>Einkauf!B27</f>
        <v>KOS CHAISE LONGE</v>
      </c>
      <c r="C27" s="105"/>
      <c r="D27" s="19"/>
      <c r="E27" s="20">
        <f>Einkauf!E27*Kalkulation!$G$6</f>
        <v>815.09515404364583</v>
      </c>
      <c r="F27" s="21">
        <f>Einkauf!F27*Kalkulation!$G$6</f>
        <v>834.9208119383826</v>
      </c>
      <c r="G27" s="21">
        <f>Einkauf!G27*Kalkulation!$G$6</f>
        <v>854.74646983311936</v>
      </c>
      <c r="H27" s="21">
        <f>Einkauf!H27*Kalkulation!$G$6</f>
        <v>874.57212772785624</v>
      </c>
      <c r="I27" s="21">
        <f>Einkauf!I27*Kalkulation!$G$6</f>
        <v>894.39778562259312</v>
      </c>
      <c r="J27" s="22">
        <f>Einkauf!J27*Kalkulation!$G$6</f>
        <v>953.87475930680364</v>
      </c>
      <c r="K27" s="23"/>
      <c r="L27" s="17"/>
      <c r="M27" s="3"/>
    </row>
    <row r="28" spans="1:13" x14ac:dyDescent="0.25">
      <c r="A28" s="3"/>
      <c r="B28" s="11" t="str">
        <f>Einkauf!B28</f>
        <v>KOS DAYBED</v>
      </c>
      <c r="C28" s="104"/>
      <c r="D28" s="12"/>
      <c r="E28" s="24">
        <f>Einkauf!E28*Kalkulation!$G$6</f>
        <v>1099.5484996790756</v>
      </c>
      <c r="F28" s="25">
        <f>Einkauf!F28*Kalkulation!$G$6</f>
        <v>1126.8346838896023</v>
      </c>
      <c r="G28" s="25">
        <f>Einkauf!G28*Kalkulation!$G$6</f>
        <v>1154.1208681001287</v>
      </c>
      <c r="H28" s="25">
        <f>Einkauf!H28*Kalkulation!$G$6</f>
        <v>1181.4070523106545</v>
      </c>
      <c r="I28" s="25">
        <f>Einkauf!I28*Kalkulation!$G$6</f>
        <v>1208.693236521181</v>
      </c>
      <c r="J28" s="26">
        <f>Einkauf!J28*Kalkulation!$G$6</f>
        <v>1290.5517891527602</v>
      </c>
      <c r="K28" s="27"/>
      <c r="L28" s="17"/>
      <c r="M28" s="3"/>
    </row>
    <row r="29" spans="1:13" x14ac:dyDescent="0.25">
      <c r="A29" s="3"/>
      <c r="B29" s="18" t="str">
        <f>Einkauf!B29</f>
        <v>KOS L.C OT</v>
      </c>
      <c r="C29" s="105"/>
      <c r="D29" s="19"/>
      <c r="E29" s="20">
        <f>Einkauf!E29*Kalkulation!$G$6</f>
        <v>1128.9283135430039</v>
      </c>
      <c r="F29" s="21">
        <f>Einkauf!F29*Kalkulation!$G$6</f>
        <v>1160.0138398587935</v>
      </c>
      <c r="G29" s="21">
        <f>Einkauf!G29*Kalkulation!$G$6</f>
        <v>1191.0993661745829</v>
      </c>
      <c r="H29" s="21">
        <f>Einkauf!H29*Kalkulation!$G$6</f>
        <v>1222.1848924903722</v>
      </c>
      <c r="I29" s="21">
        <f>Einkauf!I29*Kalkulation!$G$6</f>
        <v>1253.2704188061621</v>
      </c>
      <c r="J29" s="22">
        <f>Einkauf!J29*Kalkulation!$G$6</f>
        <v>1346.5269977535304</v>
      </c>
      <c r="K29" s="23"/>
      <c r="L29" s="17"/>
      <c r="M29" s="3"/>
    </row>
    <row r="30" spans="1:13" ht="12" customHeight="1" thickBot="1" x14ac:dyDescent="0.3">
      <c r="A30" s="3"/>
      <c r="B30" s="87"/>
      <c r="C30" s="87"/>
      <c r="D30" s="88"/>
      <c r="E30" s="88"/>
      <c r="F30" s="88"/>
      <c r="G30" s="88"/>
      <c r="H30" s="88"/>
      <c r="I30" s="88"/>
      <c r="J30" s="88"/>
      <c r="K30" s="89"/>
      <c r="L30" s="17"/>
      <c r="M30" s="3"/>
    </row>
    <row r="31" spans="1:13" ht="15.75" thickBot="1" x14ac:dyDescent="0.3">
      <c r="A31" s="3"/>
      <c r="B31" s="179" t="s">
        <v>58</v>
      </c>
      <c r="C31" s="180"/>
      <c r="D31" s="181"/>
      <c r="E31" s="127" t="s">
        <v>29</v>
      </c>
      <c r="F31" s="128"/>
      <c r="G31" s="128"/>
      <c r="H31" s="128"/>
      <c r="I31" s="128"/>
      <c r="J31" s="128"/>
      <c r="K31" s="129"/>
      <c r="L31" s="17"/>
      <c r="M31" s="3"/>
    </row>
    <row r="32" spans="1:13" x14ac:dyDescent="0.25">
      <c r="A32" s="3"/>
      <c r="B32" s="124" t="s">
        <v>21</v>
      </c>
      <c r="C32" s="125"/>
      <c r="D32" s="126"/>
      <c r="E32" s="106" t="s">
        <v>33</v>
      </c>
      <c r="F32" s="107"/>
      <c r="G32" s="107"/>
      <c r="H32" s="107"/>
      <c r="I32" s="107"/>
      <c r="J32" s="107"/>
      <c r="K32" s="108"/>
      <c r="L32" s="17"/>
      <c r="M32" s="3"/>
    </row>
    <row r="33" spans="1:13" x14ac:dyDescent="0.25">
      <c r="A33" s="3"/>
      <c r="B33" s="112" t="s">
        <v>22</v>
      </c>
      <c r="C33" s="113"/>
      <c r="D33" s="114"/>
      <c r="E33" s="18" t="s">
        <v>34</v>
      </c>
      <c r="F33" s="105"/>
      <c r="G33" s="105"/>
      <c r="H33" s="105"/>
      <c r="I33" s="105"/>
      <c r="J33" s="105"/>
      <c r="K33" s="19"/>
      <c r="L33" s="17"/>
      <c r="M33" s="3"/>
    </row>
    <row r="34" spans="1:13" x14ac:dyDescent="0.25">
      <c r="A34" s="3"/>
      <c r="B34" s="115" t="s">
        <v>54</v>
      </c>
      <c r="C34" s="116"/>
      <c r="D34" s="117"/>
      <c r="E34" s="11" t="s">
        <v>35</v>
      </c>
      <c r="F34" s="104"/>
      <c r="G34" s="104"/>
      <c r="H34" s="104"/>
      <c r="I34" s="104"/>
      <c r="J34" s="104"/>
      <c r="K34" s="12"/>
      <c r="L34" s="17"/>
      <c r="M34" s="3"/>
    </row>
    <row r="35" spans="1:13" x14ac:dyDescent="0.25">
      <c r="A35" s="3"/>
      <c r="B35" s="112" t="s">
        <v>11</v>
      </c>
      <c r="C35" s="113"/>
      <c r="D35" s="114"/>
      <c r="E35" s="18" t="s">
        <v>65</v>
      </c>
      <c r="F35" s="105"/>
      <c r="G35" s="105"/>
      <c r="H35" s="105"/>
      <c r="I35" s="105"/>
      <c r="J35" s="105"/>
      <c r="K35" s="19"/>
      <c r="L35" s="17"/>
      <c r="M35" s="3"/>
    </row>
    <row r="36" spans="1:13" x14ac:dyDescent="0.25">
      <c r="A36" s="3"/>
      <c r="B36" s="115" t="s">
        <v>12</v>
      </c>
      <c r="C36" s="116"/>
      <c r="D36" s="117"/>
      <c r="E36" s="11" t="s">
        <v>30</v>
      </c>
      <c r="F36" s="104"/>
      <c r="G36" s="104"/>
      <c r="H36" s="104"/>
      <c r="I36" s="104"/>
      <c r="J36" s="104"/>
      <c r="K36" s="12"/>
      <c r="L36" s="17"/>
      <c r="M36" s="3"/>
    </row>
    <row r="37" spans="1:13" x14ac:dyDescent="0.25">
      <c r="A37" s="3"/>
      <c r="B37" s="112" t="s">
        <v>25</v>
      </c>
      <c r="C37" s="113"/>
      <c r="D37" s="114"/>
      <c r="E37" s="18" t="s">
        <v>36</v>
      </c>
      <c r="F37" s="105"/>
      <c r="G37" s="105"/>
      <c r="H37" s="105"/>
      <c r="I37" s="105"/>
      <c r="J37" s="105"/>
      <c r="K37" s="19"/>
      <c r="L37" s="17"/>
      <c r="M37" s="3"/>
    </row>
    <row r="38" spans="1:13" x14ac:dyDescent="0.25">
      <c r="A38" s="3"/>
      <c r="B38" s="115" t="s">
        <v>23</v>
      </c>
      <c r="C38" s="116"/>
      <c r="D38" s="117"/>
      <c r="E38" s="11" t="s">
        <v>31</v>
      </c>
      <c r="F38" s="104"/>
      <c r="G38" s="104"/>
      <c r="H38" s="104"/>
      <c r="I38" s="104"/>
      <c r="J38" s="104"/>
      <c r="K38" s="12"/>
      <c r="L38" s="17"/>
      <c r="M38" s="3"/>
    </row>
    <row r="39" spans="1:13" x14ac:dyDescent="0.25">
      <c r="A39" s="3"/>
      <c r="B39" s="112" t="s">
        <v>24</v>
      </c>
      <c r="C39" s="113"/>
      <c r="D39" s="114"/>
      <c r="E39" s="18" t="s">
        <v>37</v>
      </c>
      <c r="F39" s="105"/>
      <c r="G39" s="105"/>
      <c r="H39" s="105"/>
      <c r="I39" s="105"/>
      <c r="J39" s="105"/>
      <c r="K39" s="19"/>
      <c r="L39" s="17"/>
      <c r="M39" s="3"/>
    </row>
    <row r="40" spans="1:13" x14ac:dyDescent="0.25">
      <c r="A40" s="3"/>
      <c r="B40" s="115" t="s">
        <v>26</v>
      </c>
      <c r="C40" s="116"/>
      <c r="D40" s="117"/>
      <c r="E40" s="11" t="s">
        <v>38</v>
      </c>
      <c r="F40" s="104"/>
      <c r="G40" s="104"/>
      <c r="H40" s="104"/>
      <c r="I40" s="104"/>
      <c r="J40" s="104"/>
      <c r="K40" s="12"/>
      <c r="L40" s="17"/>
      <c r="M40" s="3"/>
    </row>
    <row r="41" spans="1:13" x14ac:dyDescent="0.25">
      <c r="A41" s="3"/>
      <c r="B41" s="112" t="s">
        <v>27</v>
      </c>
      <c r="C41" s="113"/>
      <c r="D41" s="114"/>
      <c r="E41" s="18" t="s">
        <v>39</v>
      </c>
      <c r="F41" s="105"/>
      <c r="G41" s="105"/>
      <c r="H41" s="105"/>
      <c r="I41" s="105"/>
      <c r="J41" s="105"/>
      <c r="K41" s="19"/>
      <c r="L41" s="17"/>
      <c r="M41" s="3"/>
    </row>
    <row r="42" spans="1:13" x14ac:dyDescent="0.25">
      <c r="A42" s="3"/>
      <c r="B42" s="115" t="s">
        <v>18</v>
      </c>
      <c r="C42" s="116"/>
      <c r="D42" s="117"/>
      <c r="E42" s="11" t="s">
        <v>40</v>
      </c>
      <c r="F42" s="104"/>
      <c r="G42" s="104"/>
      <c r="H42" s="104"/>
      <c r="I42" s="104"/>
      <c r="J42" s="104"/>
      <c r="K42" s="12"/>
      <c r="L42" s="17"/>
      <c r="M42" s="3"/>
    </row>
    <row r="43" spans="1:13" x14ac:dyDescent="0.25">
      <c r="A43" s="3"/>
      <c r="B43" s="112" t="s">
        <v>46</v>
      </c>
      <c r="C43" s="113"/>
      <c r="D43" s="114"/>
      <c r="E43" s="18" t="s">
        <v>47</v>
      </c>
      <c r="F43" s="105"/>
      <c r="G43" s="105"/>
      <c r="H43" s="105"/>
      <c r="I43" s="105"/>
      <c r="J43" s="105"/>
      <c r="K43" s="19"/>
      <c r="L43" s="17"/>
      <c r="M43" s="3"/>
    </row>
    <row r="44" spans="1:13" x14ac:dyDescent="0.25">
      <c r="A44" s="3"/>
      <c r="B44" s="115" t="s">
        <v>28</v>
      </c>
      <c r="C44" s="116"/>
      <c r="D44" s="117"/>
      <c r="E44" s="11" t="s">
        <v>41</v>
      </c>
      <c r="F44" s="104"/>
      <c r="G44" s="104"/>
      <c r="H44" s="104"/>
      <c r="I44" s="104"/>
      <c r="J44" s="104"/>
      <c r="K44" s="12"/>
      <c r="L44" s="17"/>
      <c r="M44" s="3"/>
    </row>
    <row r="45" spans="1:13" x14ac:dyDescent="0.25">
      <c r="A45" s="3"/>
      <c r="B45" s="112" t="s">
        <v>13</v>
      </c>
      <c r="C45" s="113"/>
      <c r="D45" s="114"/>
      <c r="E45" s="18" t="s">
        <v>42</v>
      </c>
      <c r="F45" s="105"/>
      <c r="G45" s="105"/>
      <c r="H45" s="105"/>
      <c r="I45" s="105"/>
      <c r="J45" s="105"/>
      <c r="K45" s="19"/>
      <c r="L45" s="17"/>
      <c r="M45" s="3"/>
    </row>
    <row r="46" spans="1:13" x14ac:dyDescent="0.25">
      <c r="A46" s="3"/>
      <c r="B46" s="115" t="s">
        <v>20</v>
      </c>
      <c r="C46" s="116"/>
      <c r="D46" s="117"/>
      <c r="E46" s="11" t="s">
        <v>43</v>
      </c>
      <c r="F46" s="104"/>
      <c r="G46" s="104"/>
      <c r="H46" s="104"/>
      <c r="I46" s="104"/>
      <c r="J46" s="104"/>
      <c r="K46" s="12"/>
      <c r="L46" s="17"/>
      <c r="M46" s="3"/>
    </row>
    <row r="47" spans="1:13" x14ac:dyDescent="0.25">
      <c r="A47" s="3"/>
      <c r="B47" s="112" t="s">
        <v>14</v>
      </c>
      <c r="C47" s="113"/>
      <c r="D47" s="114"/>
      <c r="E47" s="18" t="s">
        <v>32</v>
      </c>
      <c r="F47" s="105"/>
      <c r="G47" s="105"/>
      <c r="H47" s="105"/>
      <c r="I47" s="105"/>
      <c r="J47" s="105"/>
      <c r="K47" s="19"/>
      <c r="L47" s="17"/>
      <c r="M47" s="3"/>
    </row>
    <row r="48" spans="1:13" x14ac:dyDescent="0.25">
      <c r="A48" s="3"/>
      <c r="B48" s="115" t="s">
        <v>44</v>
      </c>
      <c r="C48" s="116"/>
      <c r="D48" s="117"/>
      <c r="E48" s="11" t="s">
        <v>48</v>
      </c>
      <c r="F48" s="104"/>
      <c r="G48" s="104"/>
      <c r="H48" s="104"/>
      <c r="I48" s="104"/>
      <c r="J48" s="104"/>
      <c r="K48" s="12"/>
      <c r="L48" s="17"/>
      <c r="M48" s="3"/>
    </row>
    <row r="49" spans="1:13" x14ac:dyDescent="0.25">
      <c r="A49" s="3"/>
      <c r="B49" s="112" t="s">
        <v>15</v>
      </c>
      <c r="C49" s="113"/>
      <c r="D49" s="114"/>
      <c r="E49" s="18" t="s">
        <v>45</v>
      </c>
      <c r="F49" s="105"/>
      <c r="G49" s="105"/>
      <c r="H49" s="105"/>
      <c r="I49" s="105"/>
      <c r="J49" s="105"/>
      <c r="K49" s="19"/>
      <c r="L49" s="17"/>
      <c r="M49" s="3"/>
    </row>
    <row r="50" spans="1:13" x14ac:dyDescent="0.25">
      <c r="A50" s="3"/>
      <c r="B50" s="115" t="s">
        <v>16</v>
      </c>
      <c r="C50" s="116"/>
      <c r="D50" s="117"/>
      <c r="E50" s="11" t="s">
        <v>49</v>
      </c>
      <c r="F50" s="104"/>
      <c r="G50" s="104"/>
      <c r="H50" s="104"/>
      <c r="I50" s="104"/>
      <c r="J50" s="104"/>
      <c r="K50" s="12"/>
      <c r="L50" s="17"/>
      <c r="M50" s="3"/>
    </row>
    <row r="51" spans="1:13" x14ac:dyDescent="0.25">
      <c r="A51" s="3"/>
      <c r="B51" s="112" t="s">
        <v>17</v>
      </c>
      <c r="C51" s="113"/>
      <c r="D51" s="114"/>
      <c r="E51" s="18" t="s">
        <v>50</v>
      </c>
      <c r="F51" s="105"/>
      <c r="G51" s="105"/>
      <c r="H51" s="105"/>
      <c r="I51" s="105"/>
      <c r="J51" s="105"/>
      <c r="K51" s="19"/>
      <c r="L51" s="17"/>
      <c r="M51" s="3"/>
    </row>
    <row r="52" spans="1:13" x14ac:dyDescent="0.25">
      <c r="A52" s="3"/>
      <c r="B52" s="115" t="s">
        <v>19</v>
      </c>
      <c r="C52" s="116"/>
      <c r="D52" s="117"/>
      <c r="E52" s="11" t="s">
        <v>51</v>
      </c>
      <c r="F52" s="104"/>
      <c r="G52" s="104"/>
      <c r="H52" s="104"/>
      <c r="I52" s="104"/>
      <c r="J52" s="104"/>
      <c r="K52" s="12"/>
      <c r="L52" s="17"/>
      <c r="M52" s="3"/>
    </row>
    <row r="53" spans="1:13" ht="15.75" thickBot="1" x14ac:dyDescent="0.3">
      <c r="A53" s="3"/>
      <c r="B53" s="136" t="s">
        <v>52</v>
      </c>
      <c r="C53" s="137"/>
      <c r="D53" s="138"/>
      <c r="E53" s="102" t="s">
        <v>53</v>
      </c>
      <c r="F53" s="109"/>
      <c r="G53" s="109"/>
      <c r="H53" s="109"/>
      <c r="I53" s="109"/>
      <c r="J53" s="109"/>
      <c r="K53" s="103"/>
      <c r="L53" s="17"/>
      <c r="M53" s="3"/>
    </row>
    <row r="54" spans="1:13" ht="12" customHeight="1" thickBot="1" x14ac:dyDescent="0.3">
      <c r="A54" s="3"/>
      <c r="B54" s="151"/>
      <c r="C54" s="151"/>
      <c r="D54" s="151"/>
      <c r="E54" s="151"/>
      <c r="F54" s="151"/>
      <c r="G54" s="151"/>
      <c r="H54" s="151"/>
      <c r="I54" s="151"/>
      <c r="J54" s="151"/>
      <c r="K54" s="3"/>
      <c r="L54" s="3"/>
      <c r="M54" s="3"/>
    </row>
    <row r="55" spans="1:13" ht="15.95" customHeight="1" x14ac:dyDescent="0.25">
      <c r="A55" s="3"/>
      <c r="B55" s="153" t="s">
        <v>6</v>
      </c>
      <c r="C55" s="155" t="s">
        <v>75</v>
      </c>
      <c r="D55" s="157" t="s">
        <v>79</v>
      </c>
      <c r="E55" s="56" t="s">
        <v>0</v>
      </c>
      <c r="F55" s="41" t="s">
        <v>1</v>
      </c>
      <c r="G55" s="41" t="s">
        <v>2</v>
      </c>
      <c r="H55" s="41" t="s">
        <v>3</v>
      </c>
      <c r="I55" s="41" t="s">
        <v>4</v>
      </c>
      <c r="J55" s="97" t="s">
        <v>55</v>
      </c>
      <c r="K55" s="43" t="s">
        <v>56</v>
      </c>
      <c r="L55" s="3"/>
      <c r="M55" s="3"/>
    </row>
    <row r="56" spans="1:13" ht="15.75" thickBot="1" x14ac:dyDescent="0.3">
      <c r="A56" s="3"/>
      <c r="B56" s="154"/>
      <c r="C56" s="156"/>
      <c r="D56" s="158"/>
      <c r="E56" s="57" t="s">
        <v>5</v>
      </c>
      <c r="F56" s="45" t="s">
        <v>5</v>
      </c>
      <c r="G56" s="45" t="s">
        <v>5</v>
      </c>
      <c r="H56" s="45" t="s">
        <v>5</v>
      </c>
      <c r="I56" s="45" t="s">
        <v>5</v>
      </c>
      <c r="J56" s="98" t="s">
        <v>5</v>
      </c>
      <c r="K56" s="47" t="s">
        <v>5</v>
      </c>
      <c r="L56" s="3"/>
      <c r="M56" s="3"/>
    </row>
    <row r="57" spans="1:13" x14ac:dyDescent="0.25">
      <c r="A57" s="3"/>
      <c r="B57" s="142" t="s">
        <v>81</v>
      </c>
      <c r="C57" s="145" t="s">
        <v>10</v>
      </c>
      <c r="D57" s="61" t="s">
        <v>76</v>
      </c>
      <c r="E57" s="94">
        <f>Einkauf!E57*Kalkulation!$G$6</f>
        <v>36.785512167515563</v>
      </c>
      <c r="F57" s="49">
        <f>Einkauf!F57*Kalkulation!$G$6</f>
        <v>39.615166949632147</v>
      </c>
      <c r="G57" s="49">
        <f>Einkauf!G57*Kalkulation!$G$6</f>
        <v>42.5</v>
      </c>
      <c r="H57" s="49">
        <f>Einkauf!H57*Kalkulation!$G$6</f>
        <v>45</v>
      </c>
      <c r="I57" s="49">
        <f>Einkauf!I57*Kalkulation!$G$6</f>
        <v>47.5</v>
      </c>
      <c r="J57" s="50">
        <f>Einkauf!J57*Kalkulation!$G$6</f>
        <v>50</v>
      </c>
      <c r="K57" s="51">
        <f>Einkauf!K57*Kalkulation!$G$6</f>
        <v>52.5</v>
      </c>
      <c r="L57" s="3"/>
      <c r="M57" s="3"/>
    </row>
    <row r="58" spans="1:13" x14ac:dyDescent="0.25">
      <c r="A58" s="3"/>
      <c r="B58" s="143"/>
      <c r="C58" s="146"/>
      <c r="D58" s="62" t="s">
        <v>77</v>
      </c>
      <c r="E58" s="52">
        <f>Einkauf!E58*Kalkulation!$G$6</f>
        <v>49.292586304470859</v>
      </c>
      <c r="F58" s="59">
        <f>Einkauf!F58*Kalkulation!$G$6</f>
        <v>53.084323712507086</v>
      </c>
      <c r="G58" s="59">
        <f>Einkauf!G58*Kalkulation!$G$6</f>
        <v>56.95</v>
      </c>
      <c r="H58" s="59">
        <f>Einkauf!H58*Kalkulation!$G$6</f>
        <v>60.300000000000004</v>
      </c>
      <c r="I58" s="59">
        <f>Einkauf!I58*Kalkulation!$G$6</f>
        <v>63.650000000000006</v>
      </c>
      <c r="J58" s="99">
        <f>Einkauf!J58*Kalkulation!$G$6</f>
        <v>67</v>
      </c>
      <c r="K58" s="53">
        <f>Einkauf!K58*Kalkulation!$G$6</f>
        <v>70.349999999999994</v>
      </c>
      <c r="L58" s="3"/>
      <c r="M58" s="3"/>
    </row>
    <row r="59" spans="1:13" x14ac:dyDescent="0.25">
      <c r="A59" s="3"/>
      <c r="B59" s="143"/>
      <c r="C59" s="147"/>
      <c r="D59" s="68" t="s">
        <v>78</v>
      </c>
      <c r="E59" s="54">
        <f>Einkauf!E59*Kalkulation!$G$6</f>
        <v>49.292586304470859</v>
      </c>
      <c r="F59" s="60">
        <f>Einkauf!F59*Kalkulation!$G$6</f>
        <v>53.084323712507086</v>
      </c>
      <c r="G59" s="60">
        <f>Einkauf!G59*Kalkulation!$G$6</f>
        <v>56.95</v>
      </c>
      <c r="H59" s="60">
        <f>Einkauf!H59*Kalkulation!$G$6</f>
        <v>60.300000000000004</v>
      </c>
      <c r="I59" s="60">
        <f>Einkauf!I59*Kalkulation!$G$6</f>
        <v>63.650000000000006</v>
      </c>
      <c r="J59" s="100">
        <f>Einkauf!J59*Kalkulation!$G$6</f>
        <v>67</v>
      </c>
      <c r="K59" s="55">
        <f>Einkauf!K59*Kalkulation!$G$6</f>
        <v>70.349999999999994</v>
      </c>
      <c r="L59" s="3"/>
      <c r="M59" s="3"/>
    </row>
    <row r="60" spans="1:13" x14ac:dyDescent="0.25">
      <c r="A60" s="3"/>
      <c r="B60" s="143"/>
      <c r="C60" s="148" t="s">
        <v>80</v>
      </c>
      <c r="D60" s="63" t="s">
        <v>76</v>
      </c>
      <c r="E60" s="76">
        <f>Einkauf!E60*Kalkulation!$G$6</f>
        <v>22.637238256932651</v>
      </c>
      <c r="F60" s="65">
        <f>Einkauf!F60*Kalkulation!$G$6</f>
        <v>25</v>
      </c>
      <c r="G60" s="65">
        <f>Einkauf!G60*Kalkulation!$G$6</f>
        <v>27.5</v>
      </c>
      <c r="H60" s="65">
        <f>Einkauf!H60*Kalkulation!$G$6</f>
        <v>30</v>
      </c>
      <c r="I60" s="65">
        <f>Einkauf!I60*Kalkulation!$G$6</f>
        <v>32.5</v>
      </c>
      <c r="J60" s="66">
        <f>Einkauf!J60*Kalkulation!$G$6</f>
        <v>35</v>
      </c>
      <c r="K60" s="67">
        <f>Einkauf!K60*Kalkulation!$G$6</f>
        <v>37.5</v>
      </c>
      <c r="L60" s="3"/>
      <c r="M60" s="3"/>
    </row>
    <row r="61" spans="1:13" x14ac:dyDescent="0.25">
      <c r="A61" s="3"/>
      <c r="B61" s="143"/>
      <c r="C61" s="149"/>
      <c r="D61" s="62" t="s">
        <v>77</v>
      </c>
      <c r="E61" s="52">
        <f>Einkauf!E61*Kalkulation!$G$6</f>
        <v>30.333899264289755</v>
      </c>
      <c r="F61" s="59">
        <f>Einkauf!F61*Kalkulation!$G$6</f>
        <v>33.5</v>
      </c>
      <c r="G61" s="59">
        <f>Einkauf!G61*Kalkulation!$G$6</f>
        <v>36.85</v>
      </c>
      <c r="H61" s="59">
        <f>Einkauf!H61*Kalkulation!$G$6</f>
        <v>40.200000000000003</v>
      </c>
      <c r="I61" s="59">
        <f>Einkauf!I61*Kalkulation!$G$6</f>
        <v>43.550000000000004</v>
      </c>
      <c r="J61" s="99">
        <f>Einkauf!J61*Kalkulation!$G$6</f>
        <v>46.900000000000006</v>
      </c>
      <c r="K61" s="53">
        <f>Einkauf!K61*Kalkulation!$G$6</f>
        <v>50.25</v>
      </c>
      <c r="L61" s="3"/>
      <c r="M61" s="3"/>
    </row>
    <row r="62" spans="1:13" ht="15.75" thickBot="1" x14ac:dyDescent="0.3">
      <c r="A62" s="3"/>
      <c r="B62" s="144"/>
      <c r="C62" s="150"/>
      <c r="D62" s="68" t="s">
        <v>78</v>
      </c>
      <c r="E62" s="71">
        <f>Einkauf!E62*Kalkulation!$G$6</f>
        <v>30.333899264289755</v>
      </c>
      <c r="F62" s="72">
        <f>Einkauf!F62*Kalkulation!$G$6</f>
        <v>33.5</v>
      </c>
      <c r="G62" s="72">
        <f>Einkauf!G62*Kalkulation!$G$6</f>
        <v>36.85</v>
      </c>
      <c r="H62" s="72">
        <f>Einkauf!H62*Kalkulation!$G$6</f>
        <v>40.200000000000003</v>
      </c>
      <c r="I62" s="72">
        <f>Einkauf!I62*Kalkulation!$G$6</f>
        <v>43.550000000000004</v>
      </c>
      <c r="J62" s="101">
        <f>Einkauf!J62*Kalkulation!$G$6</f>
        <v>46.900000000000006</v>
      </c>
      <c r="K62" s="74">
        <f>Einkauf!K62*Kalkulation!$G$6</f>
        <v>50.25</v>
      </c>
      <c r="L62" s="3"/>
      <c r="M62" s="3"/>
    </row>
    <row r="63" spans="1:13" x14ac:dyDescent="0.25">
      <c r="A63" s="3"/>
      <c r="B63" s="139" t="s">
        <v>82</v>
      </c>
      <c r="C63" s="145" t="s">
        <v>10</v>
      </c>
      <c r="D63" s="61" t="s">
        <v>76</v>
      </c>
      <c r="E63" s="35">
        <f>Einkauf!E63*Kalkulation!$G$6</f>
        <v>39.615166949632147</v>
      </c>
      <c r="F63" s="36">
        <f>Einkauf!F63*Kalkulation!$G$6</f>
        <v>42.444821731748725</v>
      </c>
      <c r="G63" s="36">
        <f>Einkauf!G63*Kalkulation!$G$6</f>
        <v>45</v>
      </c>
      <c r="H63" s="36">
        <f>Einkauf!H63*Kalkulation!$G$6</f>
        <v>47.5</v>
      </c>
      <c r="I63" s="36">
        <f>Einkauf!I63*Kalkulation!$G$6</f>
        <v>50</v>
      </c>
      <c r="J63" s="37">
        <f>Einkauf!J63*Kalkulation!$G$6</f>
        <v>52.5</v>
      </c>
      <c r="K63" s="38">
        <f>Einkauf!K63*Kalkulation!$G$6</f>
        <v>56.027164685908318</v>
      </c>
      <c r="L63" s="3"/>
      <c r="M63" s="3"/>
    </row>
    <row r="64" spans="1:13" x14ac:dyDescent="0.25">
      <c r="A64" s="3"/>
      <c r="B64" s="140"/>
      <c r="C64" s="146"/>
      <c r="D64" s="62" t="s">
        <v>77</v>
      </c>
      <c r="E64" s="52">
        <f>Einkauf!E64*Kalkulation!$G$6</f>
        <v>53.084323712507086</v>
      </c>
      <c r="F64" s="59">
        <f>Einkauf!F64*Kalkulation!$G$6</f>
        <v>56.876061120543291</v>
      </c>
      <c r="G64" s="59">
        <f>Einkauf!G64*Kalkulation!$G$6</f>
        <v>60.300000000000004</v>
      </c>
      <c r="H64" s="59">
        <f>Einkauf!H64*Kalkulation!$G$6</f>
        <v>63.650000000000006</v>
      </c>
      <c r="I64" s="59">
        <f>Einkauf!I64*Kalkulation!$G$6</f>
        <v>67</v>
      </c>
      <c r="J64" s="70">
        <f>Einkauf!J64*Kalkulation!$G$6</f>
        <v>70.349999999999994</v>
      </c>
      <c r="K64" s="53">
        <f>Einkauf!K64*Kalkulation!$G$6</f>
        <v>75.076400679117157</v>
      </c>
      <c r="L64" s="3"/>
      <c r="M64" s="3"/>
    </row>
    <row r="65" spans="1:13" x14ac:dyDescent="0.25">
      <c r="A65" s="3"/>
      <c r="B65" s="140"/>
      <c r="C65" s="147"/>
      <c r="D65" s="68" t="s">
        <v>78</v>
      </c>
      <c r="E65" s="54">
        <f>Einkauf!E65*Kalkulation!$G$6</f>
        <v>53.084323712507086</v>
      </c>
      <c r="F65" s="60">
        <f>Einkauf!F65*Kalkulation!$G$6</f>
        <v>56.876061120543291</v>
      </c>
      <c r="G65" s="60">
        <f>Einkauf!G65*Kalkulation!$G$6</f>
        <v>60.300000000000004</v>
      </c>
      <c r="H65" s="60">
        <f>Einkauf!H65*Kalkulation!$G$6</f>
        <v>63.650000000000006</v>
      </c>
      <c r="I65" s="60">
        <f>Einkauf!I65*Kalkulation!$G$6</f>
        <v>67</v>
      </c>
      <c r="J65" s="75">
        <f>Einkauf!J65*Kalkulation!$G$6</f>
        <v>70.349999999999994</v>
      </c>
      <c r="K65" s="55">
        <f>Einkauf!K65*Kalkulation!$G$6</f>
        <v>75.076400679117157</v>
      </c>
      <c r="L65" s="3"/>
      <c r="M65" s="3"/>
    </row>
    <row r="66" spans="1:13" x14ac:dyDescent="0.25">
      <c r="A66" s="3"/>
      <c r="B66" s="140"/>
      <c r="C66" s="148" t="s">
        <v>80</v>
      </c>
      <c r="D66" s="63" t="s">
        <v>76</v>
      </c>
      <c r="E66" s="64">
        <f>Einkauf!E66*Kalkulation!$G$6</f>
        <v>25.466893039049236</v>
      </c>
      <c r="F66" s="65">
        <f>Einkauf!F66*Kalkulation!$G$6</f>
        <v>27.5</v>
      </c>
      <c r="G66" s="65">
        <f>Einkauf!G66*Kalkulation!$G$6</f>
        <v>30</v>
      </c>
      <c r="H66" s="65">
        <f>Einkauf!H66*Kalkulation!$G$6</f>
        <v>32.5</v>
      </c>
      <c r="I66" s="65">
        <f>Einkauf!I66*Kalkulation!$G$6</f>
        <v>35</v>
      </c>
      <c r="J66" s="66">
        <f>Einkauf!J66*Kalkulation!$G$6</f>
        <v>36.785512167515563</v>
      </c>
      <c r="K66" s="67">
        <f>Einkauf!K66*Kalkulation!$G$6</f>
        <v>40.464063384267121</v>
      </c>
      <c r="L66" s="3"/>
      <c r="M66" s="3"/>
    </row>
    <row r="67" spans="1:13" x14ac:dyDescent="0.25">
      <c r="A67" s="3"/>
      <c r="B67" s="140"/>
      <c r="C67" s="149"/>
      <c r="D67" s="62" t="s">
        <v>77</v>
      </c>
      <c r="E67" s="52">
        <f>Einkauf!E67*Kalkulation!$G$6</f>
        <v>34.125636672325982</v>
      </c>
      <c r="F67" s="59">
        <f>Einkauf!F67*Kalkulation!$G$6</f>
        <v>36.85</v>
      </c>
      <c r="G67" s="59">
        <f>Einkauf!G67*Kalkulation!$G$6</f>
        <v>40.200000000000003</v>
      </c>
      <c r="H67" s="59">
        <f>Einkauf!H67*Kalkulation!$G$6</f>
        <v>43.550000000000004</v>
      </c>
      <c r="I67" s="59">
        <f>Einkauf!I67*Kalkulation!$G$6</f>
        <v>46.900000000000006</v>
      </c>
      <c r="J67" s="70">
        <f>Einkauf!J67*Kalkulation!$G$6</f>
        <v>49.292586304470859</v>
      </c>
      <c r="K67" s="53">
        <f>Einkauf!K67*Kalkulation!$G$6</f>
        <v>54.221844934917939</v>
      </c>
      <c r="L67" s="3"/>
      <c r="M67" s="3"/>
    </row>
    <row r="68" spans="1:13" ht="15.75" thickBot="1" x14ac:dyDescent="0.3">
      <c r="A68" s="3"/>
      <c r="B68" s="141"/>
      <c r="C68" s="150"/>
      <c r="D68" s="68" t="s">
        <v>78</v>
      </c>
      <c r="E68" s="71">
        <f>Einkauf!E68*Kalkulation!$G$6</f>
        <v>34.125636672325982</v>
      </c>
      <c r="F68" s="72">
        <f>Einkauf!F68*Kalkulation!$G$6</f>
        <v>36.85</v>
      </c>
      <c r="G68" s="72">
        <f>Einkauf!G68*Kalkulation!$G$6</f>
        <v>40.200000000000003</v>
      </c>
      <c r="H68" s="72">
        <f>Einkauf!H68*Kalkulation!$G$6</f>
        <v>43.550000000000004</v>
      </c>
      <c r="I68" s="72">
        <f>Einkauf!I68*Kalkulation!$G$6</f>
        <v>46.900000000000006</v>
      </c>
      <c r="J68" s="73">
        <f>Einkauf!J68*Kalkulation!$G$6</f>
        <v>49.292586304470859</v>
      </c>
      <c r="K68" s="74">
        <f>Einkauf!K68*Kalkulation!$G$6</f>
        <v>54.221844934917939</v>
      </c>
      <c r="L68" s="3"/>
      <c r="M68" s="3"/>
    </row>
    <row r="69" spans="1:13" x14ac:dyDescent="0.25">
      <c r="A69" s="3"/>
      <c r="B69" s="142" t="s">
        <v>83</v>
      </c>
      <c r="C69" s="145" t="s">
        <v>10</v>
      </c>
      <c r="D69" s="61" t="s">
        <v>76</v>
      </c>
      <c r="E69" s="58">
        <f>Einkauf!E69*Kalkulation!$G$6</f>
        <v>42.444821731748725</v>
      </c>
      <c r="F69" s="49">
        <f>Einkauf!F69*Kalkulation!$G$6</f>
        <v>45.274476513865302</v>
      </c>
      <c r="G69" s="49">
        <f>Einkauf!G69*Kalkulation!$G$6</f>
        <v>48.104131295981887</v>
      </c>
      <c r="H69" s="49">
        <f>Einkauf!H69*Kalkulation!$G$6</f>
        <v>50.933786078098471</v>
      </c>
      <c r="I69" s="49">
        <f>Einkauf!I69*Kalkulation!$G$6</f>
        <v>52.5</v>
      </c>
      <c r="J69" s="50">
        <f>Einkauf!J69*Kalkulation!$G$6</f>
        <v>55</v>
      </c>
      <c r="K69" s="51">
        <f>Einkauf!K69*Kalkulation!$G$6</f>
        <v>57.5</v>
      </c>
      <c r="L69" s="3"/>
      <c r="M69" s="3"/>
    </row>
    <row r="70" spans="1:13" x14ac:dyDescent="0.25">
      <c r="A70" s="3"/>
      <c r="B70" s="143"/>
      <c r="C70" s="146"/>
      <c r="D70" s="62" t="s">
        <v>77</v>
      </c>
      <c r="E70" s="52">
        <f>Einkauf!E70*Kalkulation!$G$6</f>
        <v>56.876061120543291</v>
      </c>
      <c r="F70" s="59">
        <f>Einkauf!F70*Kalkulation!$G$6</f>
        <v>60.66779852857951</v>
      </c>
      <c r="G70" s="59">
        <f>Einkauf!G70*Kalkulation!$G$6</f>
        <v>64.459535936615737</v>
      </c>
      <c r="H70" s="59">
        <f>Einkauf!H70*Kalkulation!$G$6</f>
        <v>68.251273344651963</v>
      </c>
      <c r="I70" s="59">
        <f>Einkauf!I70*Kalkulation!$G$6</f>
        <v>70.349999999999994</v>
      </c>
      <c r="J70" s="70">
        <f>Einkauf!J70*Kalkulation!$G$6</f>
        <v>73.7</v>
      </c>
      <c r="K70" s="53">
        <f>Einkauf!K70*Kalkulation!$G$6</f>
        <v>77.05</v>
      </c>
      <c r="L70" s="3"/>
      <c r="M70" s="3"/>
    </row>
    <row r="71" spans="1:13" x14ac:dyDescent="0.25">
      <c r="A71" s="3"/>
      <c r="B71" s="143"/>
      <c r="C71" s="147"/>
      <c r="D71" s="68" t="s">
        <v>78</v>
      </c>
      <c r="E71" s="54">
        <f>Einkauf!E71*Kalkulation!$G$6</f>
        <v>56.876061120543291</v>
      </c>
      <c r="F71" s="60">
        <f>Einkauf!F71*Kalkulation!$G$6</f>
        <v>60.66779852857951</v>
      </c>
      <c r="G71" s="60">
        <f>Einkauf!G71*Kalkulation!$G$6</f>
        <v>64.459535936615737</v>
      </c>
      <c r="H71" s="60">
        <f>Einkauf!H71*Kalkulation!$G$6</f>
        <v>68.251273344651963</v>
      </c>
      <c r="I71" s="60">
        <f>Einkauf!I71*Kalkulation!$G$6</f>
        <v>70.349999999999994</v>
      </c>
      <c r="J71" s="75">
        <f>Einkauf!J71*Kalkulation!$G$6</f>
        <v>73.7</v>
      </c>
      <c r="K71" s="55">
        <f>Einkauf!K71*Kalkulation!$G$6</f>
        <v>77.05</v>
      </c>
      <c r="L71" s="3"/>
      <c r="M71" s="3"/>
    </row>
    <row r="72" spans="1:13" x14ac:dyDescent="0.25">
      <c r="A72" s="3"/>
      <c r="B72" s="143"/>
      <c r="C72" s="148" t="s">
        <v>80</v>
      </c>
      <c r="D72" s="63" t="s">
        <v>76</v>
      </c>
      <c r="E72" s="64">
        <f>Einkauf!E72*Kalkulation!$G$6</f>
        <v>28.296547821165753</v>
      </c>
      <c r="F72" s="65">
        <f>Einkauf!F72*Kalkulation!$G$6</f>
        <v>31.126202603282401</v>
      </c>
      <c r="G72" s="65">
        <f>Einkauf!G72*Kalkulation!$G$6</f>
        <v>31.126202603282401</v>
      </c>
      <c r="H72" s="65">
        <f>Einkauf!H72*Kalkulation!$G$6</f>
        <v>33.955857385398986</v>
      </c>
      <c r="I72" s="65">
        <f>Einkauf!I72*Kalkulation!$G$6</f>
        <v>36.785512167515563</v>
      </c>
      <c r="J72" s="66">
        <f>Einkauf!J72*Kalkulation!$G$6</f>
        <v>39.615166949632147</v>
      </c>
      <c r="K72" s="67">
        <f>Einkauf!K72*Kalkulation!$G$6</f>
        <v>43.576683644595363</v>
      </c>
      <c r="L72" s="3"/>
      <c r="M72" s="3"/>
    </row>
    <row r="73" spans="1:13" x14ac:dyDescent="0.25">
      <c r="A73" s="3"/>
      <c r="B73" s="143"/>
      <c r="C73" s="149"/>
      <c r="D73" s="62" t="s">
        <v>77</v>
      </c>
      <c r="E73" s="52">
        <f>Einkauf!E73*Kalkulation!$G$6</f>
        <v>37.917374080362109</v>
      </c>
      <c r="F73" s="59">
        <f>Einkauf!F73*Kalkulation!$G$6</f>
        <v>41.70911148839842</v>
      </c>
      <c r="G73" s="59">
        <f>Einkauf!G73*Kalkulation!$G$6</f>
        <v>41.70911148839842</v>
      </c>
      <c r="H73" s="59">
        <f>Einkauf!H73*Kalkulation!$G$6</f>
        <v>45.50084889643464</v>
      </c>
      <c r="I73" s="59">
        <f>Einkauf!I73*Kalkulation!$G$6</f>
        <v>49.292586304470859</v>
      </c>
      <c r="J73" s="70">
        <f>Einkauf!J73*Kalkulation!$G$6</f>
        <v>53.084323712507086</v>
      </c>
      <c r="K73" s="53">
        <f>Einkauf!K73*Kalkulation!$G$6</f>
        <v>58.392756083757796</v>
      </c>
      <c r="L73" s="3"/>
      <c r="M73" s="3"/>
    </row>
    <row r="74" spans="1:13" ht="15.75" thickBot="1" x14ac:dyDescent="0.3">
      <c r="A74" s="3"/>
      <c r="B74" s="144"/>
      <c r="C74" s="150"/>
      <c r="D74" s="68" t="s">
        <v>78</v>
      </c>
      <c r="E74" s="71">
        <f>Einkauf!E74*Kalkulation!$G$6</f>
        <v>37.917374080362109</v>
      </c>
      <c r="F74" s="72">
        <f>Einkauf!F74*Kalkulation!$G$6</f>
        <v>41.70911148839842</v>
      </c>
      <c r="G74" s="72">
        <f>Einkauf!G74*Kalkulation!$G$6</f>
        <v>41.70911148839842</v>
      </c>
      <c r="H74" s="72">
        <f>Einkauf!H74*Kalkulation!$G$6</f>
        <v>45.50084889643464</v>
      </c>
      <c r="I74" s="72">
        <f>Einkauf!I74*Kalkulation!$G$6</f>
        <v>49.292586304470859</v>
      </c>
      <c r="J74" s="73">
        <f>Einkauf!J74*Kalkulation!$G$6</f>
        <v>53.084323712507086</v>
      </c>
      <c r="K74" s="74">
        <f>Einkauf!K74*Kalkulation!$G$6</f>
        <v>58.392756083757796</v>
      </c>
      <c r="L74" s="3"/>
      <c r="M74" s="3"/>
    </row>
    <row r="75" spans="1:13" x14ac:dyDescent="0.25">
      <c r="A75" s="3"/>
      <c r="B75" s="139" t="s">
        <v>84</v>
      </c>
      <c r="C75" s="145" t="s">
        <v>10</v>
      </c>
      <c r="D75" s="61" t="s">
        <v>76</v>
      </c>
      <c r="E75" s="58">
        <f>Einkauf!E75*Kalkulation!$G$6</f>
        <v>36.785512167515563</v>
      </c>
      <c r="F75" s="49">
        <f>Einkauf!F75*Kalkulation!$G$6</f>
        <v>39.615166949632147</v>
      </c>
      <c r="G75" s="49">
        <f>Einkauf!G75*Kalkulation!$G$6</f>
        <v>42.5</v>
      </c>
      <c r="H75" s="49">
        <f>Einkauf!H75*Kalkulation!$G$6</f>
        <v>45</v>
      </c>
      <c r="I75" s="49">
        <f>Einkauf!I75*Kalkulation!$G$6</f>
        <v>47.5</v>
      </c>
      <c r="J75" s="50">
        <f>Einkauf!J75*Kalkulation!$G$6</f>
        <v>50</v>
      </c>
      <c r="K75" s="51">
        <f>Einkauf!K75*Kalkulation!$G$6</f>
        <v>52.5</v>
      </c>
      <c r="L75" s="3"/>
      <c r="M75" s="3"/>
    </row>
    <row r="76" spans="1:13" x14ac:dyDescent="0.25">
      <c r="A76" s="3"/>
      <c r="B76" s="140"/>
      <c r="C76" s="146"/>
      <c r="D76" s="62" t="s">
        <v>77</v>
      </c>
      <c r="E76" s="52">
        <f>Einkauf!E76*Kalkulation!$G$6</f>
        <v>49.292586304470859</v>
      </c>
      <c r="F76" s="59">
        <f>Einkauf!F76*Kalkulation!$G$6</f>
        <v>53.084323712507086</v>
      </c>
      <c r="G76" s="59">
        <f>Einkauf!G76*Kalkulation!$G$6</f>
        <v>56.95</v>
      </c>
      <c r="H76" s="59">
        <f>Einkauf!H76*Kalkulation!$G$6</f>
        <v>60.300000000000004</v>
      </c>
      <c r="I76" s="59">
        <f>Einkauf!I76*Kalkulation!$G$6</f>
        <v>63.650000000000006</v>
      </c>
      <c r="J76" s="70">
        <f>Einkauf!J76*Kalkulation!$G$6</f>
        <v>67</v>
      </c>
      <c r="K76" s="53">
        <f>Einkauf!K76*Kalkulation!$G$6</f>
        <v>70.349999999999994</v>
      </c>
      <c r="L76" s="3"/>
      <c r="M76" s="3"/>
    </row>
    <row r="77" spans="1:13" x14ac:dyDescent="0.25">
      <c r="A77" s="3"/>
      <c r="B77" s="140"/>
      <c r="C77" s="147"/>
      <c r="D77" s="68" t="s">
        <v>78</v>
      </c>
      <c r="E77" s="54">
        <f>Einkauf!E77*Kalkulation!$G$6</f>
        <v>49.292586304470859</v>
      </c>
      <c r="F77" s="60">
        <f>Einkauf!F77*Kalkulation!$G$6</f>
        <v>53.084323712507086</v>
      </c>
      <c r="G77" s="60">
        <f>Einkauf!G77*Kalkulation!$G$6</f>
        <v>56.95</v>
      </c>
      <c r="H77" s="60">
        <f>Einkauf!H77*Kalkulation!$G$6</f>
        <v>60.300000000000004</v>
      </c>
      <c r="I77" s="60">
        <f>Einkauf!I77*Kalkulation!$G$6</f>
        <v>63.650000000000006</v>
      </c>
      <c r="J77" s="75">
        <f>Einkauf!J77*Kalkulation!$G$6</f>
        <v>67</v>
      </c>
      <c r="K77" s="55">
        <f>Einkauf!K77*Kalkulation!$G$6</f>
        <v>70.349999999999994</v>
      </c>
      <c r="L77" s="3"/>
      <c r="M77" s="3"/>
    </row>
    <row r="78" spans="1:13" ht="17.100000000000001" customHeight="1" x14ac:dyDescent="0.25">
      <c r="A78" s="3"/>
      <c r="B78" s="140"/>
      <c r="C78" s="148" t="s">
        <v>80</v>
      </c>
      <c r="D78" s="63" t="s">
        <v>76</v>
      </c>
      <c r="E78" s="64">
        <f>Einkauf!E78*Kalkulation!$G$6</f>
        <v>22.637238256932651</v>
      </c>
      <c r="F78" s="65">
        <f>Einkauf!F78*Kalkulation!$G$6</f>
        <v>25</v>
      </c>
      <c r="G78" s="65">
        <f>Einkauf!G78*Kalkulation!$G$6</f>
        <v>27.5</v>
      </c>
      <c r="H78" s="65">
        <f>Einkauf!H78*Kalkulation!$G$6</f>
        <v>30</v>
      </c>
      <c r="I78" s="65">
        <f>Einkauf!I78*Kalkulation!$G$6</f>
        <v>32.5</v>
      </c>
      <c r="J78" s="66">
        <f>Einkauf!J78*Kalkulation!$G$6</f>
        <v>35</v>
      </c>
      <c r="K78" s="67">
        <f>Einkauf!K78*Kalkulation!$G$6</f>
        <v>37.5</v>
      </c>
      <c r="L78" s="3"/>
      <c r="M78" s="3"/>
    </row>
    <row r="79" spans="1:13" x14ac:dyDescent="0.25">
      <c r="A79" s="3"/>
      <c r="B79" s="140"/>
      <c r="C79" s="149"/>
      <c r="D79" s="62" t="s">
        <v>77</v>
      </c>
      <c r="E79" s="52">
        <f>Einkauf!E79*Kalkulation!$G$6</f>
        <v>30.333899264289755</v>
      </c>
      <c r="F79" s="59">
        <f>Einkauf!F79*Kalkulation!$G$6</f>
        <v>33.5</v>
      </c>
      <c r="G79" s="59">
        <f>Einkauf!G79*Kalkulation!$G$6</f>
        <v>36.85</v>
      </c>
      <c r="H79" s="59">
        <f>Einkauf!H79*Kalkulation!$G$6</f>
        <v>40.200000000000003</v>
      </c>
      <c r="I79" s="59">
        <f>Einkauf!I79*Kalkulation!$G$6</f>
        <v>43.550000000000004</v>
      </c>
      <c r="J79" s="70">
        <f>Einkauf!J79*Kalkulation!$G$6</f>
        <v>46.900000000000006</v>
      </c>
      <c r="K79" s="53">
        <f>Einkauf!K79*Kalkulation!$G$6</f>
        <v>50.25</v>
      </c>
      <c r="L79" s="3"/>
      <c r="M79" s="3"/>
    </row>
    <row r="80" spans="1:13" ht="15.75" thickBot="1" x14ac:dyDescent="0.3">
      <c r="A80" s="3"/>
      <c r="B80" s="141"/>
      <c r="C80" s="150"/>
      <c r="D80" s="68" t="s">
        <v>78</v>
      </c>
      <c r="E80" s="71">
        <f>Einkauf!E80*Kalkulation!$G$6</f>
        <v>30.333899264289755</v>
      </c>
      <c r="F80" s="72">
        <f>Einkauf!F80*Kalkulation!$G$6</f>
        <v>33.5</v>
      </c>
      <c r="G80" s="72">
        <f>Einkauf!G80*Kalkulation!$G$6</f>
        <v>36.85</v>
      </c>
      <c r="H80" s="72">
        <f>Einkauf!H80*Kalkulation!$G$6</f>
        <v>40.200000000000003</v>
      </c>
      <c r="I80" s="72">
        <f>Einkauf!I80*Kalkulation!$G$6</f>
        <v>43.550000000000004</v>
      </c>
      <c r="J80" s="73">
        <f>Einkauf!J80*Kalkulation!$G$6</f>
        <v>46.900000000000006</v>
      </c>
      <c r="K80" s="74">
        <f>Einkauf!K80*Kalkulation!$G$6</f>
        <v>50.25</v>
      </c>
      <c r="L80" s="3"/>
      <c r="M80" s="3"/>
    </row>
    <row r="81" spans="1:13" x14ac:dyDescent="0.25">
      <c r="A81" s="3"/>
      <c r="B81" s="142" t="s">
        <v>85</v>
      </c>
      <c r="C81" s="145" t="s">
        <v>10</v>
      </c>
      <c r="D81" s="61" t="s">
        <v>76</v>
      </c>
      <c r="E81" s="58">
        <f>Einkauf!E81*Kalkulation!$G$6</f>
        <v>45.274476513865302</v>
      </c>
      <c r="F81" s="49">
        <f>Einkauf!F81*Kalkulation!$G$6</f>
        <v>47.5</v>
      </c>
      <c r="G81" s="49">
        <f>Einkauf!G81*Kalkulation!$G$6</f>
        <v>50</v>
      </c>
      <c r="H81" s="49">
        <f>Einkauf!H81*Kalkulation!$G$6</f>
        <v>52.5</v>
      </c>
      <c r="I81" s="49">
        <f>Einkauf!I81*Kalkulation!$G$6</f>
        <v>53.763440860215049</v>
      </c>
      <c r="J81" s="50">
        <f>Einkauf!J81*Kalkulation!$G$6</f>
        <v>56.593095642331633</v>
      </c>
      <c r="K81" s="51">
        <f>Einkauf!K81*Kalkulation!$G$6</f>
        <v>62.252405206564802</v>
      </c>
      <c r="L81" s="3"/>
      <c r="M81" s="3"/>
    </row>
    <row r="82" spans="1:13" x14ac:dyDescent="0.25">
      <c r="A82" s="3"/>
      <c r="B82" s="143"/>
      <c r="C82" s="146"/>
      <c r="D82" s="62" t="s">
        <v>77</v>
      </c>
      <c r="E82" s="52">
        <f>Einkauf!E82*Kalkulation!$G$6</f>
        <v>60.66779852857951</v>
      </c>
      <c r="F82" s="59">
        <f>Einkauf!F82*Kalkulation!$G$6</f>
        <v>63.650000000000006</v>
      </c>
      <c r="G82" s="59">
        <f>Einkauf!G82*Kalkulation!$G$6</f>
        <v>67</v>
      </c>
      <c r="H82" s="59">
        <f>Einkauf!H82*Kalkulation!$G$6</f>
        <v>70.349999999999994</v>
      </c>
      <c r="I82" s="59">
        <f>Einkauf!I82*Kalkulation!$G$6</f>
        <v>72.043010752688176</v>
      </c>
      <c r="J82" s="70">
        <f>Einkauf!J82*Kalkulation!$G$6</f>
        <v>75.834748160724402</v>
      </c>
      <c r="K82" s="53">
        <f>Einkauf!K82*Kalkulation!$G$6</f>
        <v>83.418222976796841</v>
      </c>
      <c r="L82" s="3"/>
      <c r="M82" s="3"/>
    </row>
    <row r="83" spans="1:13" ht="17.100000000000001" customHeight="1" x14ac:dyDescent="0.25">
      <c r="A83" s="3"/>
      <c r="B83" s="143"/>
      <c r="C83" s="147"/>
      <c r="D83" s="68" t="s">
        <v>78</v>
      </c>
      <c r="E83" s="54">
        <f>Einkauf!E83*Kalkulation!$G$6</f>
        <v>60.66779852857951</v>
      </c>
      <c r="F83" s="60">
        <f>Einkauf!F83*Kalkulation!$G$6</f>
        <v>63.650000000000006</v>
      </c>
      <c r="G83" s="60">
        <f>Einkauf!G83*Kalkulation!$G$6</f>
        <v>67</v>
      </c>
      <c r="H83" s="60">
        <f>Einkauf!H83*Kalkulation!$G$6</f>
        <v>70.349999999999994</v>
      </c>
      <c r="I83" s="60">
        <f>Einkauf!I83*Kalkulation!$G$6</f>
        <v>72.043010752688176</v>
      </c>
      <c r="J83" s="75">
        <f>Einkauf!J83*Kalkulation!$G$6</f>
        <v>75.834748160724402</v>
      </c>
      <c r="K83" s="55">
        <f>Einkauf!K83*Kalkulation!$G$6</f>
        <v>83.418222976796841</v>
      </c>
      <c r="L83" s="3"/>
      <c r="M83" s="3"/>
    </row>
    <row r="84" spans="1:13" ht="17.100000000000001" customHeight="1" x14ac:dyDescent="0.25">
      <c r="A84" s="3"/>
      <c r="B84" s="143"/>
      <c r="C84" s="148" t="s">
        <v>80</v>
      </c>
      <c r="D84" s="63" t="s">
        <v>76</v>
      </c>
      <c r="E84" s="64">
        <f>Einkauf!E84*Kalkulation!$G$6</f>
        <v>28.296547821165817</v>
      </c>
      <c r="F84" s="65">
        <f>Einkauf!F84*Kalkulation!$G$6</f>
        <v>31.126202603282401</v>
      </c>
      <c r="G84" s="65">
        <f>Einkauf!G84*Kalkulation!$G$6</f>
        <v>33.955857385398986</v>
      </c>
      <c r="H84" s="65">
        <f>Einkauf!H84*Kalkulation!$G$6</f>
        <v>36.785512167515563</v>
      </c>
      <c r="I84" s="65">
        <f>Einkauf!I84*Kalkulation!$G$6</f>
        <v>40</v>
      </c>
      <c r="J84" s="66">
        <f>Einkauf!J84*Kalkulation!$G$6</f>
        <v>42.444821731748725</v>
      </c>
      <c r="K84" s="67">
        <f>Einkauf!K84*Kalkulation!$G$6</f>
        <v>50</v>
      </c>
      <c r="L84" s="3"/>
      <c r="M84" s="3"/>
    </row>
    <row r="85" spans="1:13" ht="17.100000000000001" customHeight="1" x14ac:dyDescent="0.25">
      <c r="A85" s="3"/>
      <c r="B85" s="143"/>
      <c r="C85" s="149"/>
      <c r="D85" s="62" t="s">
        <v>77</v>
      </c>
      <c r="E85" s="52">
        <f>Einkauf!E85*Kalkulation!$G$6</f>
        <v>37.917374080362201</v>
      </c>
      <c r="F85" s="59">
        <f>Einkauf!F85*Kalkulation!$G$6</f>
        <v>41.70911148839842</v>
      </c>
      <c r="G85" s="59">
        <f>Einkauf!G85*Kalkulation!$G$6</f>
        <v>45.50084889643464</v>
      </c>
      <c r="H85" s="59">
        <f>Einkauf!H85*Kalkulation!$G$6</f>
        <v>49.292586304470859</v>
      </c>
      <c r="I85" s="59">
        <f>Einkauf!I85*Kalkulation!$G$6</f>
        <v>53.6</v>
      </c>
      <c r="J85" s="70">
        <f>Einkauf!J85*Kalkulation!$G$6</f>
        <v>56.876061120543291</v>
      </c>
      <c r="K85" s="53">
        <f>Einkauf!K85*Kalkulation!$G$6</f>
        <v>67</v>
      </c>
      <c r="L85" s="3"/>
      <c r="M85" s="3"/>
    </row>
    <row r="86" spans="1:13" ht="15.75" thickBot="1" x14ac:dyDescent="0.3">
      <c r="A86" s="3"/>
      <c r="B86" s="144"/>
      <c r="C86" s="150"/>
      <c r="D86" s="68" t="s">
        <v>78</v>
      </c>
      <c r="E86" s="71">
        <f>Einkauf!E86*Kalkulation!$G$6</f>
        <v>37.917374080362201</v>
      </c>
      <c r="F86" s="72">
        <f>Einkauf!F86*Kalkulation!$G$6</f>
        <v>41.70911148839842</v>
      </c>
      <c r="G86" s="72">
        <f>Einkauf!G86*Kalkulation!$G$6</f>
        <v>45.50084889643464</v>
      </c>
      <c r="H86" s="72">
        <f>Einkauf!H86*Kalkulation!$G$6</f>
        <v>49.292586304470859</v>
      </c>
      <c r="I86" s="72">
        <f>Einkauf!I86*Kalkulation!$G$6</f>
        <v>53.6</v>
      </c>
      <c r="J86" s="73">
        <f>Einkauf!J86*Kalkulation!$G$6</f>
        <v>56.876061120543291</v>
      </c>
      <c r="K86" s="74">
        <f>Einkauf!K86*Kalkulation!$G$6</f>
        <v>67</v>
      </c>
      <c r="L86" s="48"/>
      <c r="M86" s="3"/>
    </row>
    <row r="87" spans="1:13" x14ac:dyDescent="0.25">
      <c r="A87" s="3"/>
      <c r="B87" s="159" t="s">
        <v>86</v>
      </c>
      <c r="C87" s="145" t="s">
        <v>10</v>
      </c>
      <c r="D87" s="61" t="s">
        <v>76</v>
      </c>
      <c r="E87" s="58">
        <f>Einkauf!E87*Kalkulation!$G$6</f>
        <v>56.593095642331633</v>
      </c>
      <c r="F87" s="49">
        <f>Einkauf!F87*Kalkulation!$G$6</f>
        <v>59.422750424448211</v>
      </c>
      <c r="G87" s="49">
        <f>Einkauf!G87*Kalkulation!$G$6</f>
        <v>62.252405206564802</v>
      </c>
      <c r="H87" s="49">
        <f>Einkauf!H87*Kalkulation!$G$6</f>
        <v>65</v>
      </c>
      <c r="I87" s="49">
        <f>Einkauf!I87*Kalkulation!$G$6</f>
        <v>67.5</v>
      </c>
      <c r="J87" s="50">
        <f>Einkauf!J87*Kalkulation!$G$6</f>
        <v>70.741369552914534</v>
      </c>
      <c r="K87" s="51">
        <f>Einkauf!K87*Kalkulation!$G$6</f>
        <v>77.815506508206013</v>
      </c>
      <c r="L87" s="3"/>
      <c r="M87" s="3"/>
    </row>
    <row r="88" spans="1:13" x14ac:dyDescent="0.25">
      <c r="A88" s="3"/>
      <c r="B88" s="140"/>
      <c r="C88" s="146"/>
      <c r="D88" s="62" t="s">
        <v>77</v>
      </c>
      <c r="E88" s="52">
        <f>Einkauf!E88*Kalkulation!$G$6</f>
        <v>75.834748160724402</v>
      </c>
      <c r="F88" s="59">
        <f>Einkauf!F88*Kalkulation!$G$6</f>
        <v>79.626485568760614</v>
      </c>
      <c r="G88" s="59">
        <f>Einkauf!G88*Kalkulation!$G$6</f>
        <v>83.418222976796841</v>
      </c>
      <c r="H88" s="59">
        <f>Einkauf!H88*Kalkulation!$G$6</f>
        <v>87.100000000000009</v>
      </c>
      <c r="I88" s="59">
        <f>Einkauf!I88*Kalkulation!$G$6</f>
        <v>90.45</v>
      </c>
      <c r="J88" s="70">
        <f>Einkauf!J88*Kalkulation!$G$6</f>
        <v>94.793435200905492</v>
      </c>
      <c r="K88" s="53">
        <f>Einkauf!K88*Kalkulation!$G$6</f>
        <v>104.27277872099607</v>
      </c>
      <c r="L88" s="3"/>
      <c r="M88" s="3"/>
    </row>
    <row r="89" spans="1:13" x14ac:dyDescent="0.25">
      <c r="A89" s="3"/>
      <c r="B89" s="140"/>
      <c r="C89" s="147"/>
      <c r="D89" s="68" t="s">
        <v>78</v>
      </c>
      <c r="E89" s="54">
        <f>Einkauf!E89*Kalkulation!$G$6</f>
        <v>75.834748160724402</v>
      </c>
      <c r="F89" s="60">
        <f>Einkauf!F89*Kalkulation!$G$6</f>
        <v>79.626485568760614</v>
      </c>
      <c r="G89" s="60">
        <f>Einkauf!G89*Kalkulation!$G$6</f>
        <v>83.418222976796841</v>
      </c>
      <c r="H89" s="60">
        <f>Einkauf!H89*Kalkulation!$G$6</f>
        <v>87.100000000000009</v>
      </c>
      <c r="I89" s="60">
        <f>Einkauf!I89*Kalkulation!$G$6</f>
        <v>90.45</v>
      </c>
      <c r="J89" s="75">
        <f>Einkauf!J89*Kalkulation!$G$6</f>
        <v>94.793435200905492</v>
      </c>
      <c r="K89" s="55">
        <f>Einkauf!K89*Kalkulation!$G$6</f>
        <v>104.27277872099607</v>
      </c>
      <c r="L89" s="3"/>
      <c r="M89" s="3"/>
    </row>
    <row r="90" spans="1:13" x14ac:dyDescent="0.25">
      <c r="A90" s="3"/>
      <c r="B90" s="140"/>
      <c r="C90" s="148" t="s">
        <v>80</v>
      </c>
      <c r="D90" s="63" t="s">
        <v>76</v>
      </c>
      <c r="E90" s="64">
        <f>Einkauf!E90*Kalkulation!$G$6</f>
        <v>31.126202603282401</v>
      </c>
      <c r="F90" s="65">
        <f>Einkauf!F90*Kalkulation!$G$6</f>
        <v>33.955857385398986</v>
      </c>
      <c r="G90" s="65">
        <f>Einkauf!G90*Kalkulation!$G$6</f>
        <v>36.785512167515563</v>
      </c>
      <c r="H90" s="65">
        <f>Einkauf!H90*Kalkulation!$G$6</f>
        <v>39.615166949632147</v>
      </c>
      <c r="I90" s="65">
        <f>Einkauf!I90*Kalkulation!$G$6</f>
        <v>42.5</v>
      </c>
      <c r="J90" s="66">
        <f>Einkauf!J90*Kalkulation!$G$6</f>
        <v>45.274476513865302</v>
      </c>
      <c r="K90" s="67">
        <f>Einkauf!K90*Kalkulation!$G$6</f>
        <v>49.80192416525184</v>
      </c>
      <c r="L90" s="3"/>
      <c r="M90" s="3"/>
    </row>
    <row r="91" spans="1:13" x14ac:dyDescent="0.25">
      <c r="A91" s="3"/>
      <c r="B91" s="140"/>
      <c r="C91" s="149"/>
      <c r="D91" s="62" t="s">
        <v>77</v>
      </c>
      <c r="E91" s="52">
        <f>Einkauf!E91*Kalkulation!$G$6</f>
        <v>41.70911148839842</v>
      </c>
      <c r="F91" s="59">
        <f>Einkauf!F91*Kalkulation!$G$6</f>
        <v>45.50084889643464</v>
      </c>
      <c r="G91" s="59">
        <f>Einkauf!G91*Kalkulation!$G$6</f>
        <v>49.292586304470859</v>
      </c>
      <c r="H91" s="59">
        <f>Einkauf!H91*Kalkulation!$G$6</f>
        <v>53.084323712507086</v>
      </c>
      <c r="I91" s="59">
        <f>Einkauf!I91*Kalkulation!$G$6</f>
        <v>56.95</v>
      </c>
      <c r="J91" s="70">
        <f>Einkauf!J91*Kalkulation!$G$6</f>
        <v>60.66779852857951</v>
      </c>
      <c r="K91" s="53">
        <f>Einkauf!K91*Kalkulation!$G$6</f>
        <v>66.734578381437458</v>
      </c>
      <c r="L91" s="3"/>
      <c r="M91" s="3"/>
    </row>
    <row r="92" spans="1:13" ht="15.75" thickBot="1" x14ac:dyDescent="0.3">
      <c r="A92" s="3"/>
      <c r="B92" s="160"/>
      <c r="C92" s="150"/>
      <c r="D92" s="68" t="s">
        <v>78</v>
      </c>
      <c r="E92" s="71">
        <f>Einkauf!E92*Kalkulation!$G$6</f>
        <v>41.70911148839842</v>
      </c>
      <c r="F92" s="72">
        <f>Einkauf!F92*Kalkulation!$G$6</f>
        <v>45.50084889643464</v>
      </c>
      <c r="G92" s="72">
        <f>Einkauf!G92*Kalkulation!$G$6</f>
        <v>49.292586304470859</v>
      </c>
      <c r="H92" s="72">
        <f>Einkauf!H92*Kalkulation!$G$6</f>
        <v>53.084323712507086</v>
      </c>
      <c r="I92" s="72">
        <f>Einkauf!I92*Kalkulation!$G$6</f>
        <v>56.95</v>
      </c>
      <c r="J92" s="73">
        <f>Einkauf!J92*Kalkulation!$G$6</f>
        <v>60.66779852857951</v>
      </c>
      <c r="K92" s="74">
        <f>Einkauf!K92*Kalkulation!$G$6</f>
        <v>66.734578381437458</v>
      </c>
      <c r="L92" s="3"/>
      <c r="M92" s="3"/>
    </row>
    <row r="93" spans="1:13" x14ac:dyDescent="0.25">
      <c r="A93" s="3"/>
      <c r="B93" s="142" t="s">
        <v>87</v>
      </c>
      <c r="C93" s="145" t="s">
        <v>10</v>
      </c>
      <c r="D93" s="61" t="s">
        <v>76</v>
      </c>
      <c r="E93" s="58">
        <f>Einkauf!E93*Kalkulation!$G$6</f>
        <v>70.741369552914534</v>
      </c>
      <c r="F93" s="49">
        <f>Einkauf!F93*Kalkulation!$G$6</f>
        <v>73.571024335031126</v>
      </c>
      <c r="G93" s="49">
        <f>Einkauf!G93*Kalkulation!$G$6</f>
        <v>76.400679117147703</v>
      </c>
      <c r="H93" s="49">
        <f>Einkauf!H93*Kalkulation!$G$6</f>
        <v>80</v>
      </c>
      <c r="I93" s="49">
        <f>Einkauf!I93*Kalkulation!$G$6</f>
        <v>82.5</v>
      </c>
      <c r="J93" s="50">
        <f>Einkauf!J93*Kalkulation!$G$6</f>
        <v>84.88964346349745</v>
      </c>
      <c r="K93" s="51">
        <f>Einkauf!K93*Kalkulation!$G$6</f>
        <v>91.9637804187889</v>
      </c>
      <c r="L93" s="3"/>
      <c r="M93" s="3"/>
    </row>
    <row r="94" spans="1:13" x14ac:dyDescent="0.25">
      <c r="A94" s="3"/>
      <c r="B94" s="143"/>
      <c r="C94" s="146"/>
      <c r="D94" s="62" t="s">
        <v>77</v>
      </c>
      <c r="E94" s="52">
        <f>Einkauf!E94*Kalkulation!$G$6</f>
        <v>94.793435200905492</v>
      </c>
      <c r="F94" s="59">
        <f>Einkauf!F94*Kalkulation!$G$6</f>
        <v>98.585172608941718</v>
      </c>
      <c r="G94" s="59">
        <f>Einkauf!G94*Kalkulation!$G$6</f>
        <v>102.37691001697794</v>
      </c>
      <c r="H94" s="59">
        <f>Einkauf!H94*Kalkulation!$G$6</f>
        <v>107.2</v>
      </c>
      <c r="I94" s="59">
        <f>Einkauf!I94*Kalkulation!$G$6</f>
        <v>110.55000000000001</v>
      </c>
      <c r="J94" s="70">
        <f>Einkauf!J94*Kalkulation!$G$6</f>
        <v>113.75212224108658</v>
      </c>
      <c r="K94" s="53">
        <f>Einkauf!K94*Kalkulation!$G$6</f>
        <v>123.23146576117715</v>
      </c>
      <c r="L94" s="3"/>
      <c r="M94" s="3"/>
    </row>
    <row r="95" spans="1:13" x14ac:dyDescent="0.25">
      <c r="A95" s="3"/>
      <c r="B95" s="143"/>
      <c r="C95" s="147"/>
      <c r="D95" s="68" t="s">
        <v>78</v>
      </c>
      <c r="E95" s="54">
        <f>Einkauf!E95*Kalkulation!$G$6</f>
        <v>94.793435200905492</v>
      </c>
      <c r="F95" s="60">
        <f>Einkauf!F95*Kalkulation!$G$6</f>
        <v>98.585172608941718</v>
      </c>
      <c r="G95" s="60">
        <f>Einkauf!G95*Kalkulation!$G$6</f>
        <v>102.37691001697794</v>
      </c>
      <c r="H95" s="60">
        <f>Einkauf!H95*Kalkulation!$G$6</f>
        <v>107.2</v>
      </c>
      <c r="I95" s="60">
        <f>Einkauf!I95*Kalkulation!$G$6</f>
        <v>110.55000000000001</v>
      </c>
      <c r="J95" s="75">
        <f>Einkauf!J95*Kalkulation!$G$6</f>
        <v>113.75212224108658</v>
      </c>
      <c r="K95" s="55">
        <f>Einkauf!K95*Kalkulation!$G$6</f>
        <v>123.23146576117715</v>
      </c>
      <c r="L95" s="3"/>
      <c r="M95" s="3"/>
    </row>
    <row r="96" spans="1:13" x14ac:dyDescent="0.25">
      <c r="A96" s="3"/>
      <c r="B96" s="143"/>
      <c r="C96" s="148" t="s">
        <v>80</v>
      </c>
      <c r="D96" s="63" t="s">
        <v>76</v>
      </c>
      <c r="E96" s="64">
        <f>Einkauf!E96*Kalkulation!$G$6</f>
        <v>39.615166949632147</v>
      </c>
      <c r="F96" s="65">
        <f>Einkauf!F96*Kalkulation!$G$6</f>
        <v>42.444821731748725</v>
      </c>
      <c r="G96" s="65">
        <f>Einkauf!G96*Kalkulation!$G$6</f>
        <v>45.274476513865302</v>
      </c>
      <c r="H96" s="65">
        <f>Einkauf!H96*Kalkulation!$G$6</f>
        <v>48.104131295981887</v>
      </c>
      <c r="I96" s="65">
        <f>Einkauf!I96*Kalkulation!$G$6</f>
        <v>50</v>
      </c>
      <c r="J96" s="66">
        <f>Einkauf!J96*Kalkulation!$G$6</f>
        <v>53.763440860215049</v>
      </c>
      <c r="K96" s="67">
        <f>Einkauf!K96*Kalkulation!$G$6</f>
        <v>58.290888511601587</v>
      </c>
      <c r="L96" s="3"/>
      <c r="M96" s="3"/>
    </row>
    <row r="97" spans="1:13" x14ac:dyDescent="0.25">
      <c r="A97" s="3"/>
      <c r="B97" s="143"/>
      <c r="C97" s="149"/>
      <c r="D97" s="62" t="s">
        <v>77</v>
      </c>
      <c r="E97" s="52">
        <f>Einkauf!E97*Kalkulation!$G$6</f>
        <v>53.084323712507086</v>
      </c>
      <c r="F97" s="59">
        <f>Einkauf!F97*Kalkulation!$G$6</f>
        <v>56.876061120543291</v>
      </c>
      <c r="G97" s="59">
        <f>Einkauf!G97*Kalkulation!$G$6</f>
        <v>60.66779852857951</v>
      </c>
      <c r="H97" s="59">
        <f>Einkauf!H97*Kalkulation!$G$6</f>
        <v>64.459535936615737</v>
      </c>
      <c r="I97" s="59">
        <f>Einkauf!I97*Kalkulation!$G$6</f>
        <v>67</v>
      </c>
      <c r="J97" s="70">
        <f>Einkauf!J97*Kalkulation!$G$6</f>
        <v>72.043010752688176</v>
      </c>
      <c r="K97" s="53">
        <f>Einkauf!K97*Kalkulation!$G$6</f>
        <v>78.109790605546138</v>
      </c>
      <c r="L97" s="3"/>
      <c r="M97" s="3"/>
    </row>
    <row r="98" spans="1:13" ht="15.75" thickBot="1" x14ac:dyDescent="0.3">
      <c r="A98" s="3"/>
      <c r="B98" s="144"/>
      <c r="C98" s="150"/>
      <c r="D98" s="68" t="s">
        <v>78</v>
      </c>
      <c r="E98" s="71">
        <f>Einkauf!E98*Kalkulation!$G$6</f>
        <v>53.084323712507086</v>
      </c>
      <c r="F98" s="72">
        <f>Einkauf!F98*Kalkulation!$G$6</f>
        <v>56.876061120543291</v>
      </c>
      <c r="G98" s="72">
        <f>Einkauf!G98*Kalkulation!$G$6</f>
        <v>60.66779852857951</v>
      </c>
      <c r="H98" s="72">
        <f>Einkauf!H98*Kalkulation!$G$6</f>
        <v>64.459535936615737</v>
      </c>
      <c r="I98" s="72">
        <f>Einkauf!I98*Kalkulation!$G$6</f>
        <v>67</v>
      </c>
      <c r="J98" s="73">
        <f>Einkauf!J98*Kalkulation!$G$6</f>
        <v>72.043010752688176</v>
      </c>
      <c r="K98" s="74">
        <f>Einkauf!K98*Kalkulation!$G$6</f>
        <v>78.109790605546138</v>
      </c>
      <c r="L98" s="3"/>
      <c r="M98" s="3"/>
    </row>
    <row r="99" spans="1:13" x14ac:dyDescent="0.25">
      <c r="A99" s="3"/>
      <c r="B99" s="159" t="s">
        <v>88</v>
      </c>
      <c r="C99" s="145" t="s">
        <v>10</v>
      </c>
      <c r="D99" s="61" t="s">
        <v>76</v>
      </c>
      <c r="E99" s="58">
        <f>Einkauf!E99*Kalkulation!$G$6</f>
        <v>39.615166949632147</v>
      </c>
      <c r="F99" s="49">
        <f>Einkauf!F99*Kalkulation!$G$6</f>
        <v>42.444821731748725</v>
      </c>
      <c r="G99" s="49">
        <f>Einkauf!G99*Kalkulation!$G$6</f>
        <v>45</v>
      </c>
      <c r="H99" s="49">
        <f>Einkauf!H99*Kalkulation!$G$6</f>
        <v>47.5</v>
      </c>
      <c r="I99" s="49">
        <f>Einkauf!I99*Kalkulation!$G$6</f>
        <v>50</v>
      </c>
      <c r="J99" s="50">
        <f>Einkauf!J99*Kalkulation!$G$6</f>
        <v>52.5</v>
      </c>
      <c r="K99" s="51">
        <f>Einkauf!K99*Kalkulation!$G$6</f>
        <v>55</v>
      </c>
      <c r="L99" s="3"/>
      <c r="M99" s="3"/>
    </row>
    <row r="100" spans="1:13" x14ac:dyDescent="0.25">
      <c r="A100" s="3"/>
      <c r="B100" s="140"/>
      <c r="C100" s="146"/>
      <c r="D100" s="62" t="s">
        <v>77</v>
      </c>
      <c r="E100" s="52">
        <f>Einkauf!E100*Kalkulation!$G$6</f>
        <v>53.084323712507086</v>
      </c>
      <c r="F100" s="59">
        <f>Einkauf!F100*Kalkulation!$G$6</f>
        <v>56.876061120543291</v>
      </c>
      <c r="G100" s="59">
        <f>Einkauf!G100*Kalkulation!$G$6</f>
        <v>60.300000000000004</v>
      </c>
      <c r="H100" s="59">
        <f>Einkauf!H100*Kalkulation!$G$6</f>
        <v>63.650000000000006</v>
      </c>
      <c r="I100" s="59">
        <f>Einkauf!I100*Kalkulation!$G$6</f>
        <v>67</v>
      </c>
      <c r="J100" s="70">
        <f>Einkauf!J100*Kalkulation!$G$6</f>
        <v>70.349999999999994</v>
      </c>
      <c r="K100" s="53">
        <f>Einkauf!K100*Kalkulation!$G$6</f>
        <v>73.7</v>
      </c>
      <c r="L100" s="3"/>
      <c r="M100" s="3"/>
    </row>
    <row r="101" spans="1:13" ht="17.100000000000001" customHeight="1" x14ac:dyDescent="0.25">
      <c r="A101" s="3"/>
      <c r="B101" s="140"/>
      <c r="C101" s="147"/>
      <c r="D101" s="68" t="s">
        <v>78</v>
      </c>
      <c r="E101" s="54">
        <f>Einkauf!E101*Kalkulation!$G$6</f>
        <v>53.084323712507086</v>
      </c>
      <c r="F101" s="60">
        <f>Einkauf!F101*Kalkulation!$G$6</f>
        <v>56.876061120543291</v>
      </c>
      <c r="G101" s="60">
        <f>Einkauf!G101*Kalkulation!$G$6</f>
        <v>60.300000000000004</v>
      </c>
      <c r="H101" s="60">
        <f>Einkauf!H101*Kalkulation!$G$6</f>
        <v>63.650000000000006</v>
      </c>
      <c r="I101" s="60">
        <f>Einkauf!I101*Kalkulation!$G$6</f>
        <v>67</v>
      </c>
      <c r="J101" s="75">
        <f>Einkauf!J101*Kalkulation!$G$6</f>
        <v>70.349999999999994</v>
      </c>
      <c r="K101" s="55">
        <f>Einkauf!K101*Kalkulation!$G$6</f>
        <v>73.7</v>
      </c>
      <c r="L101" s="3"/>
      <c r="M101" s="3"/>
    </row>
    <row r="102" spans="1:13" x14ac:dyDescent="0.25">
      <c r="A102" s="3"/>
      <c r="B102" s="140"/>
      <c r="C102" s="148" t="s">
        <v>80</v>
      </c>
      <c r="D102" s="63" t="s">
        <v>76</v>
      </c>
      <c r="E102" s="64">
        <f>Einkauf!E102*Kalkulation!$G$6</f>
        <v>22.637238256932651</v>
      </c>
      <c r="F102" s="65">
        <f>Einkauf!F102*Kalkulation!$G$6</f>
        <v>25</v>
      </c>
      <c r="G102" s="65">
        <f>Einkauf!G102*Kalkulation!$G$6</f>
        <v>27.5</v>
      </c>
      <c r="H102" s="65">
        <f>Einkauf!H102*Kalkulation!$G$6</f>
        <v>30</v>
      </c>
      <c r="I102" s="65">
        <f>Einkauf!I102*Kalkulation!$G$6</f>
        <v>32.5</v>
      </c>
      <c r="J102" s="66">
        <f>Einkauf!J102*Kalkulation!$G$6</f>
        <v>35</v>
      </c>
      <c r="K102" s="67">
        <f>Einkauf!K102*Kalkulation!$G$6</f>
        <v>37.5</v>
      </c>
      <c r="L102" s="3"/>
      <c r="M102" s="3"/>
    </row>
    <row r="103" spans="1:13" x14ac:dyDescent="0.25">
      <c r="A103" s="3"/>
      <c r="B103" s="140"/>
      <c r="C103" s="149"/>
      <c r="D103" s="62" t="s">
        <v>77</v>
      </c>
      <c r="E103" s="52">
        <f>Einkauf!E103*Kalkulation!$G$6</f>
        <v>30.333899264289755</v>
      </c>
      <c r="F103" s="59">
        <f>Einkauf!F103*Kalkulation!$G$6</f>
        <v>33.5</v>
      </c>
      <c r="G103" s="59">
        <f>Einkauf!G103*Kalkulation!$G$6</f>
        <v>36.85</v>
      </c>
      <c r="H103" s="59">
        <f>Einkauf!H103*Kalkulation!$G$6</f>
        <v>40.200000000000003</v>
      </c>
      <c r="I103" s="59">
        <f>Einkauf!I103*Kalkulation!$G$6</f>
        <v>43.550000000000004</v>
      </c>
      <c r="J103" s="70">
        <f>Einkauf!J103*Kalkulation!$G$6</f>
        <v>46.900000000000006</v>
      </c>
      <c r="K103" s="53">
        <f>Einkauf!K103*Kalkulation!$G$6</f>
        <v>50.25</v>
      </c>
      <c r="L103" s="3"/>
      <c r="M103" s="3"/>
    </row>
    <row r="104" spans="1:13" ht="15.95" customHeight="1" thickBot="1" x14ac:dyDescent="0.3">
      <c r="A104" s="3"/>
      <c r="B104" s="160"/>
      <c r="C104" s="150"/>
      <c r="D104" s="68" t="s">
        <v>78</v>
      </c>
      <c r="E104" s="71">
        <f>Einkauf!E104*Kalkulation!$G$6</f>
        <v>30.333899264289755</v>
      </c>
      <c r="F104" s="72">
        <f>Einkauf!F104*Kalkulation!$G$6</f>
        <v>33.5</v>
      </c>
      <c r="G104" s="72">
        <f>Einkauf!G104*Kalkulation!$G$6</f>
        <v>36.85</v>
      </c>
      <c r="H104" s="72">
        <f>Einkauf!H104*Kalkulation!$G$6</f>
        <v>40.200000000000003</v>
      </c>
      <c r="I104" s="72">
        <f>Einkauf!I104*Kalkulation!$G$6</f>
        <v>43.550000000000004</v>
      </c>
      <c r="J104" s="73">
        <f>Einkauf!J104*Kalkulation!$G$6</f>
        <v>46.900000000000006</v>
      </c>
      <c r="K104" s="74">
        <f>Einkauf!K104*Kalkulation!$G$6</f>
        <v>50.25</v>
      </c>
      <c r="L104" s="3"/>
      <c r="M104" s="3"/>
    </row>
    <row r="105" spans="1:13" x14ac:dyDescent="0.25">
      <c r="A105" s="3"/>
      <c r="B105" s="142" t="s">
        <v>89</v>
      </c>
      <c r="C105" s="145" t="s">
        <v>10</v>
      </c>
      <c r="D105" s="61" t="s">
        <v>76</v>
      </c>
      <c r="E105" s="58">
        <f>Einkauf!E105*Kalkulation!$G$6</f>
        <v>42.444821731748725</v>
      </c>
      <c r="F105" s="49">
        <f>Einkauf!F105*Kalkulation!$G$6</f>
        <v>45.274476513865302</v>
      </c>
      <c r="G105" s="49">
        <f>Einkauf!G105*Kalkulation!$G$6</f>
        <v>48.104131295981887</v>
      </c>
      <c r="H105" s="49">
        <f>Einkauf!H105*Kalkulation!$G$6</f>
        <v>48.104131295981887</v>
      </c>
      <c r="I105" s="49">
        <f>Einkauf!I105*Kalkulation!$G$6</f>
        <v>50.933786078098471</v>
      </c>
      <c r="J105" s="50">
        <f>Einkauf!J105*Kalkulation!$G$6</f>
        <v>53.763440860215049</v>
      </c>
      <c r="K105" s="51">
        <f>Einkauf!K105*Kalkulation!$G$6</f>
        <v>59.139784946236567</v>
      </c>
      <c r="L105" s="3"/>
      <c r="M105" s="3"/>
    </row>
    <row r="106" spans="1:13" x14ac:dyDescent="0.25">
      <c r="A106" s="3"/>
      <c r="B106" s="143"/>
      <c r="C106" s="146"/>
      <c r="D106" s="62" t="s">
        <v>77</v>
      </c>
      <c r="E106" s="52">
        <f>Einkauf!E106*Kalkulation!$G$6</f>
        <v>56.876061120543291</v>
      </c>
      <c r="F106" s="59">
        <f>Einkauf!F106*Kalkulation!$G$6</f>
        <v>60.66779852857951</v>
      </c>
      <c r="G106" s="59">
        <f>Einkauf!G106*Kalkulation!$G$6</f>
        <v>64.459535936615737</v>
      </c>
      <c r="H106" s="59">
        <f>Einkauf!H106*Kalkulation!$G$6</f>
        <v>64.459535936615737</v>
      </c>
      <c r="I106" s="59">
        <f>Einkauf!I106*Kalkulation!$G$6</f>
        <v>68.251273344651963</v>
      </c>
      <c r="J106" s="70">
        <f>Einkauf!J106*Kalkulation!$G$6</f>
        <v>72.043010752688176</v>
      </c>
      <c r="K106" s="53">
        <f>Einkauf!K106*Kalkulation!$G$6</f>
        <v>79.247311827957006</v>
      </c>
      <c r="L106" s="3"/>
      <c r="M106" s="3"/>
    </row>
    <row r="107" spans="1:13" x14ac:dyDescent="0.25">
      <c r="A107" s="3"/>
      <c r="B107" s="143"/>
      <c r="C107" s="147"/>
      <c r="D107" s="68" t="s">
        <v>78</v>
      </c>
      <c r="E107" s="54">
        <f>Einkauf!E107*Kalkulation!$G$6</f>
        <v>56.876061120543291</v>
      </c>
      <c r="F107" s="60">
        <f>Einkauf!F107*Kalkulation!$G$6</f>
        <v>60.66779852857951</v>
      </c>
      <c r="G107" s="60">
        <f>Einkauf!G107*Kalkulation!$G$6</f>
        <v>64.459535936615737</v>
      </c>
      <c r="H107" s="60">
        <f>Einkauf!H107*Kalkulation!$G$6</f>
        <v>64.459535936615737</v>
      </c>
      <c r="I107" s="60">
        <f>Einkauf!I107*Kalkulation!$G$6</f>
        <v>68.251273344651963</v>
      </c>
      <c r="J107" s="75">
        <f>Einkauf!J107*Kalkulation!$G$6</f>
        <v>72.043010752688176</v>
      </c>
      <c r="K107" s="55">
        <f>Einkauf!K107*Kalkulation!$G$6</f>
        <v>79.247311827957006</v>
      </c>
      <c r="L107" s="3"/>
      <c r="M107" s="3"/>
    </row>
    <row r="108" spans="1:13" x14ac:dyDescent="0.25">
      <c r="A108" s="3"/>
      <c r="B108" s="143"/>
      <c r="C108" s="148" t="s">
        <v>80</v>
      </c>
      <c r="D108" s="63" t="s">
        <v>76</v>
      </c>
      <c r="E108" s="64">
        <f>Einkauf!E108*Kalkulation!$G$6</f>
        <v>25.466893039049236</v>
      </c>
      <c r="F108" s="65">
        <f>Einkauf!F108*Kalkulation!$G$6</f>
        <v>25.466893039049236</v>
      </c>
      <c r="G108" s="65">
        <f>Einkauf!G108*Kalkulation!$G$6</f>
        <v>25.466893039049236</v>
      </c>
      <c r="H108" s="65">
        <f>Einkauf!H108*Kalkulation!$G$6</f>
        <v>28.296547821165817</v>
      </c>
      <c r="I108" s="65">
        <f>Einkauf!I108*Kalkulation!$G$6</f>
        <v>28.296547821165817</v>
      </c>
      <c r="J108" s="66">
        <f>Einkauf!J108*Kalkulation!$G$6</f>
        <v>31.126202603282401</v>
      </c>
      <c r="K108" s="67">
        <f>Einkauf!K108*Kalkulation!$G$6</f>
        <v>34.238822863610643</v>
      </c>
      <c r="L108" s="3"/>
      <c r="M108" s="3"/>
    </row>
    <row r="109" spans="1:13" ht="17.100000000000001" customHeight="1" x14ac:dyDescent="0.25">
      <c r="A109" s="3"/>
      <c r="B109" s="143"/>
      <c r="C109" s="149"/>
      <c r="D109" s="62" t="s">
        <v>77</v>
      </c>
      <c r="E109" s="52">
        <f>Einkauf!E109*Kalkulation!$G$6</f>
        <v>34.125636672325982</v>
      </c>
      <c r="F109" s="59">
        <f>Einkauf!F109*Kalkulation!$G$6</f>
        <v>34.125636672325982</v>
      </c>
      <c r="G109" s="59">
        <f>Einkauf!G109*Kalkulation!$G$6</f>
        <v>34.125636672325982</v>
      </c>
      <c r="H109" s="59">
        <f>Einkauf!H109*Kalkulation!$G$6</f>
        <v>37.917374080362201</v>
      </c>
      <c r="I109" s="59">
        <f>Einkauf!I109*Kalkulation!$G$6</f>
        <v>37.917374080362201</v>
      </c>
      <c r="J109" s="70">
        <f>Einkauf!J109*Kalkulation!$G$6</f>
        <v>41.70911148839842</v>
      </c>
      <c r="K109" s="53">
        <f>Einkauf!K109*Kalkulation!$G$6</f>
        <v>45.880022637238262</v>
      </c>
      <c r="L109" s="3"/>
      <c r="M109" s="3"/>
    </row>
    <row r="110" spans="1:13" ht="15.75" thickBot="1" x14ac:dyDescent="0.3">
      <c r="A110" s="3"/>
      <c r="B110" s="144"/>
      <c r="C110" s="150"/>
      <c r="D110" s="68" t="s">
        <v>78</v>
      </c>
      <c r="E110" s="71">
        <f>Einkauf!E110*Kalkulation!$G$6</f>
        <v>34.125636672325982</v>
      </c>
      <c r="F110" s="72">
        <f>Einkauf!F110*Kalkulation!$G$6</f>
        <v>34.125636672325982</v>
      </c>
      <c r="G110" s="72">
        <f>Einkauf!G110*Kalkulation!$G$6</f>
        <v>34.125636672325982</v>
      </c>
      <c r="H110" s="72">
        <f>Einkauf!H110*Kalkulation!$G$6</f>
        <v>37.917374080362201</v>
      </c>
      <c r="I110" s="72">
        <f>Einkauf!I110*Kalkulation!$G$6</f>
        <v>37.917374080362201</v>
      </c>
      <c r="J110" s="73">
        <f>Einkauf!J110*Kalkulation!$G$6</f>
        <v>41.70911148839842</v>
      </c>
      <c r="K110" s="74">
        <f>Einkauf!K110*Kalkulation!$G$6</f>
        <v>45.880022637238262</v>
      </c>
      <c r="L110" s="3"/>
      <c r="M110" s="3"/>
    </row>
    <row r="111" spans="1:13" x14ac:dyDescent="0.25">
      <c r="A111" s="3"/>
      <c r="B111" s="159" t="s">
        <v>90</v>
      </c>
      <c r="C111" s="145" t="s">
        <v>10</v>
      </c>
      <c r="D111" s="61" t="s">
        <v>76</v>
      </c>
      <c r="E111" s="58">
        <f>Einkauf!E111*Kalkulation!$G$6</f>
        <v>45.274476513865302</v>
      </c>
      <c r="F111" s="49">
        <f>Einkauf!F111*Kalkulation!$G$6</f>
        <v>47.5</v>
      </c>
      <c r="G111" s="49">
        <f>Einkauf!G111*Kalkulation!$G$6</f>
        <v>50</v>
      </c>
      <c r="H111" s="49">
        <f>Einkauf!H111*Kalkulation!$G$6</f>
        <v>52.5</v>
      </c>
      <c r="I111" s="49">
        <f>Einkauf!I111*Kalkulation!$G$6</f>
        <v>55</v>
      </c>
      <c r="J111" s="69">
        <f>Einkauf!J111*Kalkulation!$G$6</f>
        <v>57.5</v>
      </c>
      <c r="K111" s="51">
        <f>Einkauf!K111*Kalkulation!$G$6</f>
        <v>59.139784946236567</v>
      </c>
      <c r="L111" s="3"/>
      <c r="M111" s="3"/>
    </row>
    <row r="112" spans="1:13" x14ac:dyDescent="0.25">
      <c r="A112" s="3"/>
      <c r="B112" s="140"/>
      <c r="C112" s="146"/>
      <c r="D112" s="62" t="s">
        <v>77</v>
      </c>
      <c r="E112" s="52">
        <f>Einkauf!E112*Kalkulation!$G$6</f>
        <v>60.66779852857951</v>
      </c>
      <c r="F112" s="59">
        <f>Einkauf!F112*Kalkulation!$G$6</f>
        <v>63.650000000000006</v>
      </c>
      <c r="G112" s="59">
        <f>Einkauf!G112*Kalkulation!$G$6</f>
        <v>67</v>
      </c>
      <c r="H112" s="59">
        <f>Einkauf!H112*Kalkulation!$G$6</f>
        <v>70.349999999999994</v>
      </c>
      <c r="I112" s="59">
        <f>Einkauf!I112*Kalkulation!$G$6</f>
        <v>73.7</v>
      </c>
      <c r="J112" s="70">
        <f>Einkauf!J112*Kalkulation!$G$6</f>
        <v>77.05</v>
      </c>
      <c r="K112" s="53">
        <f>Einkauf!K112*Kalkulation!$G$6</f>
        <v>79.247311827957006</v>
      </c>
      <c r="L112" s="3"/>
      <c r="M112" s="3"/>
    </row>
    <row r="113" spans="1:28" x14ac:dyDescent="0.25">
      <c r="A113" s="3"/>
      <c r="B113" s="140"/>
      <c r="C113" s="147"/>
      <c r="D113" s="68" t="s">
        <v>78</v>
      </c>
      <c r="E113" s="54">
        <f>Einkauf!E113*Kalkulation!$G$6</f>
        <v>60.66779852857951</v>
      </c>
      <c r="F113" s="60">
        <f>Einkauf!F113*Kalkulation!$G$6</f>
        <v>63.650000000000006</v>
      </c>
      <c r="G113" s="60">
        <f>Einkauf!G113*Kalkulation!$G$6</f>
        <v>67</v>
      </c>
      <c r="H113" s="60">
        <f>Einkauf!H113*Kalkulation!$G$6</f>
        <v>70.349999999999994</v>
      </c>
      <c r="I113" s="60">
        <f>Einkauf!I113*Kalkulation!$G$6</f>
        <v>73.7</v>
      </c>
      <c r="J113" s="75">
        <f>Einkauf!J113*Kalkulation!$G$6</f>
        <v>77.05</v>
      </c>
      <c r="K113" s="55">
        <f>Einkauf!K113*Kalkulation!$G$6</f>
        <v>79.247311827957006</v>
      </c>
      <c r="L113" s="3"/>
      <c r="M113" s="3"/>
    </row>
    <row r="114" spans="1:28" x14ac:dyDescent="0.25">
      <c r="A114" s="3"/>
      <c r="B114" s="140"/>
      <c r="C114" s="148" t="s">
        <v>80</v>
      </c>
      <c r="D114" s="63" t="s">
        <v>76</v>
      </c>
      <c r="E114" s="64">
        <f>Einkauf!E114*Kalkulation!$G$6</f>
        <v>25.466893039049236</v>
      </c>
      <c r="F114" s="65">
        <f>Einkauf!F114*Kalkulation!$G$6</f>
        <v>28.296547821165817</v>
      </c>
      <c r="G114" s="65">
        <f>Einkauf!G114*Kalkulation!$G$6</f>
        <v>30</v>
      </c>
      <c r="H114" s="65">
        <f>Einkauf!H114*Kalkulation!$G$6</f>
        <v>32.5</v>
      </c>
      <c r="I114" s="65">
        <f>Einkauf!I114*Kalkulation!$G$6</f>
        <v>35</v>
      </c>
      <c r="J114" s="77">
        <f>Einkauf!J114*Kalkulation!$G$6</f>
        <v>36.785512167515563</v>
      </c>
      <c r="K114" s="67">
        <f>Einkauf!K114*Kalkulation!$G$6</f>
        <v>40.464063384267121</v>
      </c>
      <c r="L114" s="3"/>
      <c r="M114" s="3"/>
    </row>
    <row r="115" spans="1:28" x14ac:dyDescent="0.25">
      <c r="A115" s="3"/>
      <c r="B115" s="140"/>
      <c r="C115" s="149"/>
      <c r="D115" s="62" t="s">
        <v>77</v>
      </c>
      <c r="E115" s="52">
        <f>Einkauf!E115*Kalkulation!$G$6</f>
        <v>34.125636672325982</v>
      </c>
      <c r="F115" s="59">
        <f>Einkauf!F115*Kalkulation!$G$6</f>
        <v>37.917374080362201</v>
      </c>
      <c r="G115" s="59">
        <f>Einkauf!G115*Kalkulation!$G$6</f>
        <v>40.200000000000003</v>
      </c>
      <c r="H115" s="59">
        <f>Einkauf!H115*Kalkulation!$G$6</f>
        <v>43.550000000000004</v>
      </c>
      <c r="I115" s="59">
        <f>Einkauf!I115*Kalkulation!$G$6</f>
        <v>46.900000000000006</v>
      </c>
      <c r="J115" s="70">
        <f>Einkauf!J115*Kalkulation!$G$6</f>
        <v>49.292586304470859</v>
      </c>
      <c r="K115" s="53">
        <f>Einkauf!K115*Kalkulation!$G$6</f>
        <v>54.221844934917939</v>
      </c>
      <c r="L115" s="3"/>
      <c r="M115" s="3"/>
    </row>
    <row r="116" spans="1:28" ht="17.100000000000001" customHeight="1" thickBot="1" x14ac:dyDescent="0.3">
      <c r="A116" s="3"/>
      <c r="B116" s="160"/>
      <c r="C116" s="150"/>
      <c r="D116" s="82" t="s">
        <v>78</v>
      </c>
      <c r="E116" s="71">
        <f>Einkauf!E116*Kalkulation!$G$6</f>
        <v>34.125636672325982</v>
      </c>
      <c r="F116" s="72">
        <f>Einkauf!F116*Kalkulation!$G$6</f>
        <v>37.917374080362201</v>
      </c>
      <c r="G116" s="72">
        <f>Einkauf!G116*Kalkulation!$G$6</f>
        <v>40.200000000000003</v>
      </c>
      <c r="H116" s="72">
        <f>Einkauf!H116*Kalkulation!$G$6</f>
        <v>43.550000000000004</v>
      </c>
      <c r="I116" s="72">
        <f>Einkauf!I116*Kalkulation!$G$6</f>
        <v>46.900000000000006</v>
      </c>
      <c r="J116" s="73">
        <f>Einkauf!J116*Kalkulation!$G$6</f>
        <v>49.292586304470859</v>
      </c>
      <c r="K116" s="74">
        <f>Einkauf!K116*Kalkulation!$G$6</f>
        <v>54.221844934917939</v>
      </c>
      <c r="L116" s="3"/>
      <c r="M116" s="3"/>
    </row>
    <row r="117" spans="1:28" ht="6" customHeight="1" thickBot="1" x14ac:dyDescent="0.3">
      <c r="A117" s="3"/>
      <c r="B117" s="3"/>
      <c r="C117" s="3"/>
      <c r="D117" s="3"/>
      <c r="E117" s="3"/>
      <c r="F117" s="3"/>
      <c r="G117" s="3"/>
      <c r="H117" s="3"/>
      <c r="I117" s="3"/>
      <c r="J117" s="3"/>
      <c r="K117" s="28"/>
      <c r="L117" s="3"/>
      <c r="M117" s="3"/>
    </row>
    <row r="118" spans="1:28" ht="15.75" thickBot="1" x14ac:dyDescent="0.3">
      <c r="A118" s="3"/>
      <c r="B118" s="179" t="str">
        <f>Einkauf!B118</f>
        <v>BESTICKUNG ( Kissen &amp; Hussen)</v>
      </c>
      <c r="C118" s="180"/>
      <c r="D118" s="180"/>
      <c r="E118" s="180"/>
      <c r="F118" s="180"/>
      <c r="G118" s="180"/>
      <c r="H118" s="180"/>
      <c r="I118" s="180"/>
      <c r="J118" s="181"/>
      <c r="K118" s="9" t="s">
        <v>5</v>
      </c>
      <c r="L118" s="3"/>
      <c r="M118" s="3"/>
    </row>
    <row r="119" spans="1:28" ht="15.95" customHeight="1" x14ac:dyDescent="0.25">
      <c r="A119" s="3"/>
      <c r="B119" s="171" t="s">
        <v>9</v>
      </c>
      <c r="C119" s="172"/>
      <c r="D119" s="187"/>
      <c r="E119" s="189" t="s">
        <v>8</v>
      </c>
      <c r="F119" s="172"/>
      <c r="G119" s="172"/>
      <c r="H119" s="172"/>
      <c r="I119" s="172"/>
      <c r="J119" s="173"/>
      <c r="K119" s="38">
        <f>Einkauf!K119*Kalkulation!G6</f>
        <v>80</v>
      </c>
      <c r="L119" s="3"/>
      <c r="M119" s="3"/>
    </row>
    <row r="120" spans="1:28" ht="15.75" thickBot="1" x14ac:dyDescent="0.3">
      <c r="A120" s="3"/>
      <c r="B120" s="174" t="s">
        <v>7</v>
      </c>
      <c r="C120" s="175"/>
      <c r="D120" s="188"/>
      <c r="E120" s="190" t="s">
        <v>74</v>
      </c>
      <c r="F120" s="191"/>
      <c r="G120" s="191"/>
      <c r="H120" s="191"/>
      <c r="I120" s="191"/>
      <c r="J120" s="192"/>
      <c r="K120" s="39">
        <f>Einkauf!K120*Kalkulation!G6</f>
        <v>147.5</v>
      </c>
      <c r="L120" s="3"/>
      <c r="M120" s="3"/>
    </row>
    <row r="121" spans="1:28" ht="6" customHeight="1" thickBot="1" x14ac:dyDescent="0.3">
      <c r="A121" s="3"/>
      <c r="B121" s="3"/>
      <c r="C121" s="3"/>
      <c r="D121" s="3"/>
      <c r="E121" s="3"/>
      <c r="F121" s="3"/>
      <c r="G121" s="3"/>
      <c r="H121" s="3"/>
      <c r="I121" s="3"/>
      <c r="J121" s="3"/>
      <c r="K121" s="28"/>
      <c r="L121" s="3"/>
      <c r="M121" s="3"/>
    </row>
    <row r="122" spans="1:28" x14ac:dyDescent="0.25">
      <c r="A122" s="3"/>
      <c r="B122" s="161" t="s">
        <v>57</v>
      </c>
      <c r="C122" s="162"/>
      <c r="D122" s="163"/>
      <c r="E122" s="40" t="s">
        <v>0</v>
      </c>
      <c r="F122" s="41" t="s">
        <v>1</v>
      </c>
      <c r="G122" s="41" t="s">
        <v>2</v>
      </c>
      <c r="H122" s="41" t="s">
        <v>3</v>
      </c>
      <c r="I122" s="41" t="s">
        <v>4</v>
      </c>
      <c r="J122" s="42" t="s">
        <v>55</v>
      </c>
      <c r="K122" s="43" t="s">
        <v>56</v>
      </c>
      <c r="L122" s="3"/>
      <c r="M122" s="3"/>
    </row>
    <row r="123" spans="1:28" ht="15.75" thickBot="1" x14ac:dyDescent="0.3">
      <c r="A123" s="3"/>
      <c r="B123" s="164"/>
      <c r="C123" s="165"/>
      <c r="D123" s="166"/>
      <c r="E123" s="44" t="s">
        <v>5</v>
      </c>
      <c r="F123" s="45" t="s">
        <v>5</v>
      </c>
      <c r="G123" s="45" t="s">
        <v>5</v>
      </c>
      <c r="H123" s="45" t="s">
        <v>5</v>
      </c>
      <c r="I123" s="45" t="s">
        <v>5</v>
      </c>
      <c r="J123" s="46" t="s">
        <v>5</v>
      </c>
      <c r="K123" s="47" t="s">
        <v>5</v>
      </c>
      <c r="L123" s="3"/>
      <c r="M123" s="3"/>
    </row>
    <row r="124" spans="1:28" s="29" customFormat="1" ht="15.95" customHeight="1" thickBot="1" x14ac:dyDescent="0.3">
      <c r="A124" s="3"/>
      <c r="B124" s="184" t="s">
        <v>59</v>
      </c>
      <c r="C124" s="185"/>
      <c r="D124" s="186"/>
      <c r="E124" s="83">
        <f>Einkauf!E124*Kalkulation!$G$6</f>
        <v>45</v>
      </c>
      <c r="F124" s="84">
        <f>Einkauf!F124*Kalkulation!$G$6</f>
        <v>45</v>
      </c>
      <c r="G124" s="84">
        <f>Einkauf!G124*Kalkulation!$G$6</f>
        <v>45</v>
      </c>
      <c r="H124" s="84">
        <f>Einkauf!H124*Kalkulation!$G$6</f>
        <v>45</v>
      </c>
      <c r="I124" s="84">
        <f>Einkauf!I124*Kalkulation!$G$6</f>
        <v>45</v>
      </c>
      <c r="J124" s="96">
        <f>Einkauf!J124*Kalkulation!$G$6</f>
        <v>50</v>
      </c>
      <c r="K124" s="86">
        <f>Einkauf!K124*Kalkulation!$G$6</f>
        <v>50</v>
      </c>
      <c r="L124" s="3"/>
      <c r="M124" s="3"/>
      <c r="N124" s="3"/>
      <c r="O124" s="3"/>
      <c r="P124" s="3"/>
      <c r="Q124" s="3"/>
      <c r="R124" s="3"/>
      <c r="S124" s="3"/>
      <c r="T124" s="3"/>
      <c r="U124" s="3"/>
      <c r="V124" s="3"/>
      <c r="W124" s="3"/>
      <c r="X124" s="3"/>
      <c r="Y124" s="3"/>
      <c r="Z124" s="3"/>
      <c r="AA124" s="3"/>
      <c r="AB124" s="3"/>
    </row>
    <row r="125" spans="1:28" s="3" customFormat="1" x14ac:dyDescent="0.25"/>
    <row r="126" spans="1:28" s="3" customFormat="1" x14ac:dyDescent="0.25"/>
    <row r="127" spans="1:28" s="3" customFormat="1" x14ac:dyDescent="0.25"/>
    <row r="128" spans="1:28" s="3" customFormat="1" x14ac:dyDescent="0.25"/>
    <row r="129" s="3" customFormat="1" x14ac:dyDescent="0.25"/>
    <row r="130" s="3" customFormat="1" x14ac:dyDescent="0.25"/>
    <row r="131" s="3" customFormat="1" x14ac:dyDescent="0.25"/>
  </sheetData>
  <mergeCells count="75">
    <mergeCell ref="J2:J4"/>
    <mergeCell ref="B35:D35"/>
    <mergeCell ref="B93:B98"/>
    <mergeCell ref="B31:D31"/>
    <mergeCell ref="E31:K31"/>
    <mergeCell ref="K2:K4"/>
    <mergeCell ref="B34:D34"/>
    <mergeCell ref="E2:E4"/>
    <mergeCell ref="F2:F4"/>
    <mergeCell ref="G2:G4"/>
    <mergeCell ref="H2:H4"/>
    <mergeCell ref="I2:I4"/>
    <mergeCell ref="B5:D5"/>
    <mergeCell ref="B118:J118"/>
    <mergeCell ref="C111:C113"/>
    <mergeCell ref="C114:C116"/>
    <mergeCell ref="B54:J54"/>
    <mergeCell ref="B119:D119"/>
    <mergeCell ref="B120:D120"/>
    <mergeCell ref="E119:J119"/>
    <mergeCell ref="E120:J120"/>
    <mergeCell ref="B122:D123"/>
    <mergeCell ref="B124:D124"/>
    <mergeCell ref="B55:B56"/>
    <mergeCell ref="C55:C56"/>
    <mergeCell ref="D55:D56"/>
    <mergeCell ref="B57:B62"/>
    <mergeCell ref="C57:C59"/>
    <mergeCell ref="C60:C62"/>
    <mergeCell ref="B63:B68"/>
    <mergeCell ref="C63:C65"/>
    <mergeCell ref="C66:C68"/>
    <mergeCell ref="C81:C83"/>
    <mergeCell ref="C84:C86"/>
    <mergeCell ref="B87:B92"/>
    <mergeCell ref="C87:C89"/>
    <mergeCell ref="C90:C92"/>
    <mergeCell ref="B111:B116"/>
    <mergeCell ref="C99:C101"/>
    <mergeCell ref="B1:I1"/>
    <mergeCell ref="B69:B74"/>
    <mergeCell ref="C69:C71"/>
    <mergeCell ref="C72:C74"/>
    <mergeCell ref="B75:B80"/>
    <mergeCell ref="C75:C77"/>
    <mergeCell ref="C78:C80"/>
    <mergeCell ref="B52:D52"/>
    <mergeCell ref="B53:D53"/>
    <mergeCell ref="B45:D45"/>
    <mergeCell ref="B46:D46"/>
    <mergeCell ref="B47:D47"/>
    <mergeCell ref="B50:D50"/>
    <mergeCell ref="B51:D51"/>
    <mergeCell ref="B2:D4"/>
    <mergeCell ref="B32:D32"/>
    <mergeCell ref="B33:D33"/>
    <mergeCell ref="B81:B86"/>
    <mergeCell ref="C93:C95"/>
    <mergeCell ref="C96:C98"/>
    <mergeCell ref="B105:B110"/>
    <mergeCell ref="B36:D36"/>
    <mergeCell ref="B37:D37"/>
    <mergeCell ref="B38:D38"/>
    <mergeCell ref="B39:D39"/>
    <mergeCell ref="B40:D40"/>
    <mergeCell ref="B41:D41"/>
    <mergeCell ref="B42:D42"/>
    <mergeCell ref="B43:D43"/>
    <mergeCell ref="B44:D44"/>
    <mergeCell ref="C105:C107"/>
    <mergeCell ref="C108:C110"/>
    <mergeCell ref="C102:C104"/>
    <mergeCell ref="B48:D48"/>
    <mergeCell ref="B49:D49"/>
    <mergeCell ref="B99:B104"/>
  </mergeCells>
  <printOptions horizontalCentered="1"/>
  <pageMargins left="0.2" right="0.2" top="0.2" bottom="0.2" header="0" footer="0"/>
  <pageSetup paperSize="9" scale="74"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CA68F-FB19-8942-9B81-73BBD2E4C09F}">
  <sheetPr>
    <pageSetUpPr fitToPage="1"/>
  </sheetPr>
  <dimension ref="A1:I29"/>
  <sheetViews>
    <sheetView workbookViewId="0">
      <selection sqref="A1:I29"/>
    </sheetView>
  </sheetViews>
  <sheetFormatPr baseColWidth="10" defaultRowHeight="15.75" x14ac:dyDescent="0.25"/>
  <cols>
    <col min="4" max="4" width="2.375" customWidth="1"/>
    <col min="5" max="5" width="3.5" customWidth="1"/>
    <col min="6" max="6" width="5.125" customWidth="1"/>
  </cols>
  <sheetData>
    <row r="1" spans="1:9" x14ac:dyDescent="0.25">
      <c r="A1" s="198" t="s">
        <v>63</v>
      </c>
      <c r="B1" s="199"/>
      <c r="C1" s="199"/>
      <c r="D1" s="199"/>
      <c r="E1" s="199"/>
      <c r="F1" s="199"/>
      <c r="G1" s="199"/>
      <c r="H1" s="199"/>
      <c r="I1" s="200"/>
    </row>
    <row r="2" spans="1:9" x14ac:dyDescent="0.25">
      <c r="A2" s="201"/>
      <c r="B2" s="202"/>
      <c r="C2" s="202"/>
      <c r="D2" s="202"/>
      <c r="E2" s="202"/>
      <c r="F2" s="202"/>
      <c r="G2" s="202"/>
      <c r="H2" s="202"/>
      <c r="I2" s="203"/>
    </row>
    <row r="3" spans="1:9" x14ac:dyDescent="0.25">
      <c r="A3" s="201"/>
      <c r="B3" s="202"/>
      <c r="C3" s="202"/>
      <c r="D3" s="202"/>
      <c r="E3" s="202"/>
      <c r="F3" s="202"/>
      <c r="G3" s="202"/>
      <c r="H3" s="202"/>
      <c r="I3" s="203"/>
    </row>
    <row r="4" spans="1:9" x14ac:dyDescent="0.25">
      <c r="A4" s="201"/>
      <c r="B4" s="202"/>
      <c r="C4" s="202"/>
      <c r="D4" s="202"/>
      <c r="E4" s="202"/>
      <c r="F4" s="202"/>
      <c r="G4" s="202"/>
      <c r="H4" s="202"/>
      <c r="I4" s="203"/>
    </row>
    <row r="5" spans="1:9" ht="16.5" thickBot="1" x14ac:dyDescent="0.3">
      <c r="A5" s="201"/>
      <c r="B5" s="202"/>
      <c r="C5" s="202"/>
      <c r="D5" s="202"/>
      <c r="E5" s="202"/>
      <c r="F5" s="202"/>
      <c r="G5" s="202"/>
      <c r="H5" s="202"/>
      <c r="I5" s="203"/>
    </row>
    <row r="6" spans="1:9" x14ac:dyDescent="0.25">
      <c r="A6" s="227" t="s">
        <v>70</v>
      </c>
      <c r="B6" s="228"/>
      <c r="C6" s="228"/>
      <c r="D6" s="228"/>
      <c r="E6" s="228"/>
      <c r="F6" s="228"/>
      <c r="G6" s="230">
        <v>2.5</v>
      </c>
      <c r="H6" s="204" t="s">
        <v>62</v>
      </c>
      <c r="I6" s="205"/>
    </row>
    <row r="7" spans="1:9" x14ac:dyDescent="0.25">
      <c r="A7" s="229"/>
      <c r="B7" s="228"/>
      <c r="C7" s="228"/>
      <c r="D7" s="228"/>
      <c r="E7" s="228"/>
      <c r="F7" s="228"/>
      <c r="G7" s="231"/>
      <c r="H7" s="204"/>
      <c r="I7" s="205"/>
    </row>
    <row r="8" spans="1:9" ht="16.5" thickBot="1" x14ac:dyDescent="0.3">
      <c r="A8" s="229"/>
      <c r="B8" s="228"/>
      <c r="C8" s="228"/>
      <c r="D8" s="228"/>
      <c r="E8" s="228"/>
      <c r="F8" s="228"/>
      <c r="G8" s="232"/>
      <c r="H8" s="204"/>
      <c r="I8" s="205"/>
    </row>
    <row r="9" spans="1:9" x14ac:dyDescent="0.25">
      <c r="A9" s="201" t="s">
        <v>64</v>
      </c>
      <c r="B9" s="202"/>
      <c r="C9" s="202"/>
      <c r="D9" s="202"/>
      <c r="E9" s="202"/>
      <c r="F9" s="202"/>
      <c r="G9" s="202"/>
      <c r="H9" s="202"/>
      <c r="I9" s="203"/>
    </row>
    <row r="10" spans="1:9" x14ac:dyDescent="0.25">
      <c r="A10" s="201"/>
      <c r="B10" s="202"/>
      <c r="C10" s="202"/>
      <c r="D10" s="202"/>
      <c r="E10" s="202"/>
      <c r="F10" s="202"/>
      <c r="G10" s="202"/>
      <c r="H10" s="202"/>
      <c r="I10" s="203"/>
    </row>
    <row r="11" spans="1:9" x14ac:dyDescent="0.25">
      <c r="A11" s="201"/>
      <c r="B11" s="202"/>
      <c r="C11" s="202"/>
      <c r="D11" s="202"/>
      <c r="E11" s="202"/>
      <c r="F11" s="202"/>
      <c r="G11" s="202"/>
      <c r="H11" s="202"/>
      <c r="I11" s="203"/>
    </row>
    <row r="12" spans="1:9" x14ac:dyDescent="0.25">
      <c r="A12" s="215" t="s">
        <v>66</v>
      </c>
      <c r="B12" s="216"/>
      <c r="C12" s="216"/>
      <c r="D12" s="216"/>
      <c r="E12" s="216"/>
      <c r="F12" s="216"/>
      <c r="G12" s="216"/>
      <c r="H12" s="216"/>
      <c r="I12" s="217"/>
    </row>
    <row r="13" spans="1:9" x14ac:dyDescent="0.25">
      <c r="A13" s="215"/>
      <c r="B13" s="216"/>
      <c r="C13" s="216"/>
      <c r="D13" s="216"/>
      <c r="E13" s="216"/>
      <c r="F13" s="216"/>
      <c r="G13" s="216"/>
      <c r="H13" s="216"/>
      <c r="I13" s="217"/>
    </row>
    <row r="14" spans="1:9" x14ac:dyDescent="0.25">
      <c r="A14" s="215"/>
      <c r="B14" s="216"/>
      <c r="C14" s="216"/>
      <c r="D14" s="216"/>
      <c r="E14" s="216"/>
      <c r="F14" s="216"/>
      <c r="G14" s="216"/>
      <c r="H14" s="216"/>
      <c r="I14" s="217"/>
    </row>
    <row r="15" spans="1:9" ht="16.5" thickBot="1" x14ac:dyDescent="0.3">
      <c r="A15" s="218"/>
      <c r="B15" s="219"/>
      <c r="C15" s="219"/>
      <c r="D15" s="219"/>
      <c r="E15" s="219"/>
      <c r="F15" s="219"/>
      <c r="G15" s="219"/>
      <c r="H15" s="219"/>
      <c r="I15" s="220"/>
    </row>
    <row r="16" spans="1:9" ht="16.5" thickBot="1" x14ac:dyDescent="0.3">
      <c r="A16" s="3"/>
      <c r="B16" s="3"/>
      <c r="C16" s="3"/>
      <c r="D16" s="3"/>
      <c r="E16" s="3"/>
      <c r="F16" s="3"/>
      <c r="G16" s="3"/>
      <c r="H16" s="3"/>
      <c r="I16" s="3"/>
    </row>
    <row r="17" spans="1:9" x14ac:dyDescent="0.25">
      <c r="A17" s="206" t="s">
        <v>67</v>
      </c>
      <c r="B17" s="207"/>
      <c r="C17" s="207"/>
      <c r="D17" s="207"/>
      <c r="E17" s="207"/>
      <c r="F17" s="207"/>
      <c r="G17" s="207"/>
      <c r="H17" s="207"/>
      <c r="I17" s="208"/>
    </row>
    <row r="18" spans="1:9" x14ac:dyDescent="0.25">
      <c r="A18" s="209"/>
      <c r="B18" s="210"/>
      <c r="C18" s="210"/>
      <c r="D18" s="210"/>
      <c r="E18" s="210"/>
      <c r="F18" s="210"/>
      <c r="G18" s="210"/>
      <c r="H18" s="210"/>
      <c r="I18" s="211"/>
    </row>
    <row r="19" spans="1:9" ht="16.5" thickBot="1" x14ac:dyDescent="0.3">
      <c r="A19" s="212"/>
      <c r="B19" s="213"/>
      <c r="C19" s="213"/>
      <c r="D19" s="213"/>
      <c r="E19" s="213"/>
      <c r="F19" s="213"/>
      <c r="G19" s="213"/>
      <c r="H19" s="213"/>
      <c r="I19" s="214"/>
    </row>
    <row r="20" spans="1:9" ht="16.5" thickBot="1" x14ac:dyDescent="0.3">
      <c r="A20" s="33"/>
      <c r="B20" s="33"/>
      <c r="C20" s="33"/>
      <c r="D20" s="33"/>
      <c r="E20" s="33"/>
      <c r="F20" s="33"/>
      <c r="G20" s="33"/>
      <c r="H20" s="33"/>
      <c r="I20" s="33"/>
    </row>
    <row r="21" spans="1:9" x14ac:dyDescent="0.25">
      <c r="A21" s="224" t="s">
        <v>68</v>
      </c>
      <c r="B21" s="225"/>
      <c r="C21" s="225"/>
      <c r="D21" s="225"/>
      <c r="E21" s="225"/>
      <c r="F21" s="225"/>
      <c r="G21" s="225"/>
      <c r="H21" s="225"/>
      <c r="I21" s="226"/>
    </row>
    <row r="22" spans="1:9" x14ac:dyDescent="0.25">
      <c r="A22" s="215"/>
      <c r="B22" s="216"/>
      <c r="C22" s="216"/>
      <c r="D22" s="216"/>
      <c r="E22" s="216"/>
      <c r="F22" s="216"/>
      <c r="G22" s="216"/>
      <c r="H22" s="216"/>
      <c r="I22" s="217"/>
    </row>
    <row r="23" spans="1:9" x14ac:dyDescent="0.25">
      <c r="A23" s="221" t="s">
        <v>71</v>
      </c>
      <c r="B23" s="222"/>
      <c r="C23" s="222"/>
      <c r="D23" s="222"/>
      <c r="E23" s="222"/>
      <c r="F23" s="222"/>
      <c r="G23" s="222"/>
      <c r="H23" s="222"/>
      <c r="I23" s="223"/>
    </row>
    <row r="24" spans="1:9" x14ac:dyDescent="0.25">
      <c r="A24" s="221"/>
      <c r="B24" s="222"/>
      <c r="C24" s="222"/>
      <c r="D24" s="222"/>
      <c r="E24" s="222"/>
      <c r="F24" s="222"/>
      <c r="G24" s="222"/>
      <c r="H24" s="222"/>
      <c r="I24" s="223"/>
    </row>
    <row r="25" spans="1:9" x14ac:dyDescent="0.25">
      <c r="A25" s="221"/>
      <c r="B25" s="222"/>
      <c r="C25" s="222"/>
      <c r="D25" s="222"/>
      <c r="E25" s="222"/>
      <c r="F25" s="222"/>
      <c r="G25" s="222"/>
      <c r="H25" s="222"/>
      <c r="I25" s="223"/>
    </row>
    <row r="26" spans="1:9" x14ac:dyDescent="0.25">
      <c r="A26" s="221"/>
      <c r="B26" s="222"/>
      <c r="C26" s="222"/>
      <c r="D26" s="222"/>
      <c r="E26" s="222"/>
      <c r="F26" s="222"/>
      <c r="G26" s="222"/>
      <c r="H26" s="222"/>
      <c r="I26" s="223"/>
    </row>
    <row r="27" spans="1:9" x14ac:dyDescent="0.25">
      <c r="A27" s="221"/>
      <c r="B27" s="222"/>
      <c r="C27" s="222"/>
      <c r="D27" s="222"/>
      <c r="E27" s="222"/>
      <c r="F27" s="222"/>
      <c r="G27" s="222"/>
      <c r="H27" s="222"/>
      <c r="I27" s="223"/>
    </row>
    <row r="28" spans="1:9" x14ac:dyDescent="0.25">
      <c r="A28" s="221"/>
      <c r="B28" s="222"/>
      <c r="C28" s="222"/>
      <c r="D28" s="222"/>
      <c r="E28" s="222"/>
      <c r="F28" s="222"/>
      <c r="G28" s="222"/>
      <c r="H28" s="222"/>
      <c r="I28" s="223"/>
    </row>
    <row r="29" spans="1:9" ht="16.5" thickBot="1" x14ac:dyDescent="0.3">
      <c r="A29" s="218" t="s">
        <v>69</v>
      </c>
      <c r="B29" s="219"/>
      <c r="C29" s="219"/>
      <c r="D29" s="219"/>
      <c r="E29" s="219"/>
      <c r="F29" s="219"/>
      <c r="G29" s="219"/>
      <c r="H29" s="219"/>
      <c r="I29" s="220"/>
    </row>
  </sheetData>
  <mergeCells count="10">
    <mergeCell ref="A29:I29"/>
    <mergeCell ref="A21:I22"/>
    <mergeCell ref="A6:F8"/>
    <mergeCell ref="G6:G8"/>
    <mergeCell ref="A9:I11"/>
    <mergeCell ref="A1:I5"/>
    <mergeCell ref="H6:I8"/>
    <mergeCell ref="A17:I19"/>
    <mergeCell ref="A12:I15"/>
    <mergeCell ref="A23:I28"/>
  </mergeCells>
  <printOptions horizontalCentered="1"/>
  <pageMargins left="0.2" right="0.2" top="0.2" bottom="0.2" header="0" footer="0"/>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Einkauf</vt:lpstr>
      <vt:lpstr>Verkauf</vt:lpstr>
      <vt:lpstr>Kalkulation</vt:lpstr>
      <vt:lpstr>Einkauf!Druckbereich</vt:lpstr>
      <vt:lpstr>Kalkulation!Druckbereich</vt:lpstr>
      <vt:lpstr>Verkauf!Druckbereich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H.Stolla</dc:creator>
  <cp:lastModifiedBy>H.Stolla</cp:lastModifiedBy>
  <cp:lastPrinted>2020-12-17T10:43:27Z</cp:lastPrinted>
  <dcterms:created xsi:type="dcterms:W3CDTF">2020-10-22T09:21:38Z</dcterms:created>
  <dcterms:modified xsi:type="dcterms:W3CDTF">2020-12-29T16:58:47Z</dcterms:modified>
</cp:coreProperties>
</file>